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a Louis.5CG3410LGK\Downloads\GrosFichiers - FERREUX Gilles\STRUCTURES 2 3 4\"/>
    </mc:Choice>
  </mc:AlternateContent>
  <xr:revisionPtr revIDLastSave="0" documentId="13_ncr:1_{EC3E47A7-4613-4DFC-85DF-25C0772BAB25}" xr6:coauthVersionLast="47" xr6:coauthVersionMax="47" xr10:uidLastSave="{00000000-0000-0000-0000-000000000000}"/>
  <bookViews>
    <workbookView xWindow="-45" yWindow="-16320" windowWidth="29040" windowHeight="15720" firstSheet="4" activeTab="7" xr2:uid="{00000000-000D-0000-FFFF-FFFF00000000}"/>
  </bookViews>
  <sheets>
    <sheet name="Lot N°01 Page de garde" sheetId="1" r:id="rId1"/>
    <sheet name="Lot N°01A TERRASSEMENT VRD" sheetId="2" r:id="rId2"/>
    <sheet name="Lot N°01B GROS OEUVRE" sheetId="3" r:id="rId3"/>
    <sheet name="Lot N°01C ETANCHEITE" sheetId="7" r:id="rId4"/>
    <sheet name="Lot N°01D MEN EXT" sheetId="8" r:id="rId5"/>
    <sheet name="Lot N°01E BARDAGE" sheetId="9" r:id="rId6"/>
    <sheet name="Lot N°01F SERRURERIE" sheetId="10" r:id="rId7"/>
    <sheet name="TOTAL LOT 1" sheetId="11" r:id="rId8"/>
  </sheets>
  <definedNames>
    <definedName name="_xlnm.Print_Titles" localSheetId="1">'Lot N°01A TERRASSEMENT VRD'!$1:$2</definedName>
    <definedName name="_xlnm.Print_Titles" localSheetId="2">'Lot N°01B GROS OEUVRE'!$1:$2</definedName>
    <definedName name="_xlnm.Print_Titles" localSheetId="3">'Lot N°01C ETANCHEITE'!$1:$2</definedName>
    <definedName name="_xlnm.Print_Titles" localSheetId="4">'Lot N°01D MEN EXT'!$1:$2</definedName>
    <definedName name="_xlnm.Print_Titles" localSheetId="5">'Lot N°01E BARDAGE'!$1:$2</definedName>
    <definedName name="_xlnm.Print_Titles" localSheetId="6">'Lot N°01F SERRURERIE'!$1:$2</definedName>
    <definedName name="_xlnm.Print_Titles" localSheetId="7">'TOTAL LOT 1'!$1:$2</definedName>
    <definedName name="_xlnm.Print_Area" localSheetId="1">'Lot N°01A TERRASSEMENT VRD'!$A$1:$G$205</definedName>
    <definedName name="_xlnm.Print_Area" localSheetId="2">'Lot N°01B GROS OEUVRE'!$A$1:$G$372</definedName>
    <definedName name="_xlnm.Print_Area" localSheetId="3">'Lot N°01C ETANCHEITE'!$A$1:$G$115</definedName>
    <definedName name="_xlnm.Print_Area" localSheetId="4">'Lot N°01D MEN EXT'!$A$1:$G$55</definedName>
    <definedName name="_xlnm.Print_Area" localSheetId="5">'Lot N°01E BARDAGE'!$A$1:$G$51</definedName>
    <definedName name="_xlnm.Print_Area" localSheetId="6">'Lot N°01F SERRURERIE'!$A$1:$G$54</definedName>
    <definedName name="_xlnm.Print_Area" localSheetId="7">'TOTAL LOT 1'!$A$1:$D$28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1" l="1"/>
  <c r="D27" i="11"/>
  <c r="C27" i="11"/>
  <c r="C26" i="11"/>
  <c r="G52" i="10"/>
  <c r="G49" i="9"/>
  <c r="G53" i="8"/>
  <c r="G113" i="7"/>
  <c r="G370" i="3"/>
  <c r="G203" i="2"/>
  <c r="C25" i="11"/>
  <c r="D21" i="11"/>
  <c r="C21" i="11"/>
  <c r="D18" i="11"/>
  <c r="C18" i="11"/>
  <c r="D15" i="11"/>
  <c r="C15" i="11"/>
  <c r="D12" i="11"/>
  <c r="C12" i="11"/>
  <c r="D9" i="11"/>
  <c r="C9" i="11"/>
  <c r="D6" i="11"/>
  <c r="C6" i="11"/>
  <c r="B26" i="11"/>
  <c r="G48" i="9"/>
  <c r="B52" i="10"/>
  <c r="G46" i="10"/>
  <c r="G43" i="10"/>
  <c r="G40" i="10"/>
  <c r="G37" i="10"/>
  <c r="G33" i="10"/>
  <c r="G30" i="10"/>
  <c r="G27" i="10"/>
  <c r="G23" i="10"/>
  <c r="G22" i="10"/>
  <c r="G19" i="10"/>
  <c r="G15" i="10"/>
  <c r="G12" i="10"/>
  <c r="G9" i="10"/>
  <c r="G6" i="10"/>
  <c r="G51" i="10"/>
  <c r="B49" i="9"/>
  <c r="G43" i="9"/>
  <c r="G40" i="9"/>
  <c r="G37" i="9"/>
  <c r="G34" i="9"/>
  <c r="G31" i="9"/>
  <c r="G28" i="9"/>
  <c r="G25" i="9"/>
  <c r="G22" i="9"/>
  <c r="G21" i="9"/>
  <c r="G14" i="9"/>
  <c r="G10" i="9"/>
  <c r="G7" i="9"/>
  <c r="G112" i="7"/>
  <c r="B53" i="8"/>
  <c r="G46" i="8"/>
  <c r="G42" i="8"/>
  <c r="G39" i="8"/>
  <c r="G36" i="8"/>
  <c r="G32" i="8"/>
  <c r="G29" i="8"/>
  <c r="G25" i="8"/>
  <c r="G22" i="8"/>
  <c r="G19" i="8"/>
  <c r="G16" i="8"/>
  <c r="G13" i="8"/>
  <c r="G10" i="8"/>
  <c r="G7" i="8"/>
  <c r="G364" i="3"/>
  <c r="G369" i="3"/>
  <c r="B113" i="7"/>
  <c r="G107" i="7"/>
  <c r="G104" i="7"/>
  <c r="G100" i="7"/>
  <c r="G96" i="7"/>
  <c r="G93" i="7"/>
  <c r="G90" i="7"/>
  <c r="G87" i="7"/>
  <c r="G84" i="7"/>
  <c r="G80" i="7"/>
  <c r="G76" i="7"/>
  <c r="G73" i="7"/>
  <c r="G70" i="7"/>
  <c r="G67" i="7"/>
  <c r="G64" i="7"/>
  <c r="G61" i="7"/>
  <c r="G58" i="7"/>
  <c r="G55" i="7"/>
  <c r="G52" i="7"/>
  <c r="G48" i="7"/>
  <c r="G45" i="7"/>
  <c r="G42" i="7"/>
  <c r="G39" i="7"/>
  <c r="G33" i="7"/>
  <c r="G26" i="7"/>
  <c r="G20" i="7"/>
  <c r="G13" i="7"/>
  <c r="G10" i="7"/>
  <c r="G7" i="7"/>
  <c r="G202" i="2"/>
  <c r="B370" i="3"/>
  <c r="G360" i="3"/>
  <c r="G357" i="3"/>
  <c r="G354" i="3"/>
  <c r="G351" i="3"/>
  <c r="G348" i="3"/>
  <c r="G344" i="3"/>
  <c r="G340" i="3"/>
  <c r="G336" i="3"/>
  <c r="G332" i="3"/>
  <c r="G328" i="3"/>
  <c r="G325" i="3"/>
  <c r="G321" i="3"/>
  <c r="G317" i="3"/>
  <c r="G314" i="3"/>
  <c r="G311" i="3"/>
  <c r="G308" i="3"/>
  <c r="G304" i="3"/>
  <c r="G301" i="3"/>
  <c r="G298" i="3"/>
  <c r="G294" i="3"/>
  <c r="G291" i="3"/>
  <c r="G286" i="3"/>
  <c r="G281" i="3"/>
  <c r="G276" i="3"/>
  <c r="G271" i="3"/>
  <c r="G266" i="3"/>
  <c r="G261" i="3"/>
  <c r="G258" i="3"/>
  <c r="G255" i="3"/>
  <c r="G252" i="3"/>
  <c r="G248" i="3"/>
  <c r="G244" i="3"/>
  <c r="G241" i="3"/>
  <c r="G238" i="3"/>
  <c r="G233" i="3"/>
  <c r="G230" i="3"/>
  <c r="G227" i="3"/>
  <c r="G224" i="3"/>
  <c r="G220" i="3"/>
  <c r="G217" i="3"/>
  <c r="G214" i="3"/>
  <c r="G211" i="3"/>
  <c r="G207" i="3"/>
  <c r="G204" i="3"/>
  <c r="G198" i="3"/>
  <c r="G195" i="3"/>
  <c r="G192" i="3"/>
  <c r="G189" i="3"/>
  <c r="G185" i="3"/>
  <c r="G182" i="3"/>
  <c r="G179" i="3"/>
  <c r="G176" i="3"/>
  <c r="G173" i="3"/>
  <c r="G170" i="3"/>
  <c r="G167" i="3"/>
  <c r="G163" i="3"/>
  <c r="G160" i="3"/>
  <c r="G157" i="3"/>
  <c r="G154" i="3"/>
  <c r="G151" i="3"/>
  <c r="G148" i="3"/>
  <c r="G142" i="3"/>
  <c r="G137" i="3"/>
  <c r="G133" i="3"/>
  <c r="G130" i="3"/>
  <c r="G127" i="3"/>
  <c r="G124" i="3"/>
  <c r="G121" i="3"/>
  <c r="G117" i="3"/>
  <c r="G114" i="3"/>
  <c r="G111" i="3"/>
  <c r="G108" i="3"/>
  <c r="G104" i="3"/>
  <c r="G101" i="3"/>
  <c r="G97" i="3"/>
  <c r="G93" i="3"/>
  <c r="G90" i="3"/>
  <c r="G87" i="3"/>
  <c r="G84" i="3"/>
  <c r="G81" i="3"/>
  <c r="G78" i="3"/>
  <c r="G75" i="3"/>
  <c r="G72" i="3"/>
  <c r="G69" i="3"/>
  <c r="G66" i="3"/>
  <c r="G62" i="3"/>
  <c r="G59" i="3"/>
  <c r="G56" i="3"/>
  <c r="G53" i="3"/>
  <c r="G50" i="3"/>
  <c r="G45" i="3"/>
  <c r="G41" i="3"/>
  <c r="G37" i="3"/>
  <c r="G34" i="3"/>
  <c r="G31" i="3"/>
  <c r="G28" i="3"/>
  <c r="G25" i="3"/>
  <c r="G22" i="3"/>
  <c r="G19" i="3"/>
  <c r="G16" i="3"/>
  <c r="G13" i="3"/>
  <c r="G10" i="3"/>
  <c r="G7" i="3"/>
  <c r="G7" i="2"/>
  <c r="G10" i="2"/>
  <c r="G13" i="2"/>
  <c r="G17" i="2"/>
  <c r="G22" i="2"/>
  <c r="G25" i="2"/>
  <c r="G29" i="2"/>
  <c r="G36" i="2"/>
  <c r="G42" i="2"/>
  <c r="G52" i="2"/>
  <c r="G60" i="2"/>
  <c r="G66" i="2"/>
  <c r="G75" i="2"/>
  <c r="G78" i="2"/>
  <c r="G81" i="2"/>
  <c r="G84" i="2"/>
  <c r="G87" i="2"/>
  <c r="G90" i="2"/>
  <c r="G94" i="2"/>
  <c r="G97" i="2"/>
  <c r="G100" i="2"/>
  <c r="G104" i="2"/>
  <c r="G107" i="2"/>
  <c r="G114" i="2"/>
  <c r="G117" i="2"/>
  <c r="G120" i="2"/>
  <c r="G123" i="2"/>
  <c r="G127" i="2"/>
  <c r="G131" i="2"/>
  <c r="G135" i="2"/>
  <c r="G138" i="2"/>
  <c r="G141" i="2"/>
  <c r="G145" i="2"/>
  <c r="G149" i="2"/>
  <c r="G152" i="2"/>
  <c r="G155" i="2"/>
  <c r="G161" i="2"/>
  <c r="G166" i="2"/>
  <c r="G170" i="2"/>
  <c r="G173" i="2"/>
  <c r="G176" i="2"/>
  <c r="G179" i="2"/>
  <c r="G182" i="2"/>
  <c r="G186" i="2"/>
  <c r="G189" i="2"/>
  <c r="G193" i="2"/>
  <c r="G197" i="2"/>
  <c r="B203" i="2"/>
  <c r="G53" i="10" l="1"/>
  <c r="G52" i="8"/>
  <c r="G50" i="9"/>
  <c r="G114" i="7"/>
  <c r="G54" i="8"/>
  <c r="G371" i="3"/>
  <c r="G204" i="2" l="1"/>
</calcChain>
</file>

<file path=xl/sharedStrings.xml><?xml version="1.0" encoding="utf-8"?>
<sst xmlns="http://schemas.openxmlformats.org/spreadsheetml/2006/main" count="1891" uniqueCount="1207">
  <si>
    <t>U</t>
  </si>
  <si>
    <t>Quantité indicative</t>
  </si>
  <si>
    <t>Quantité entreprise</t>
  </si>
  <si>
    <t>Prix en €</t>
  </si>
  <si>
    <t>Total en €</t>
  </si>
  <si>
    <t>A</t>
  </si>
  <si>
    <t>TERRASSEMENTS - V.R.D.</t>
  </si>
  <si>
    <t>CH3</t>
  </si>
  <si>
    <t>***</t>
  </si>
  <si>
    <t>A.1</t>
  </si>
  <si>
    <t>Description des ouvrages</t>
  </si>
  <si>
    <t>CH4</t>
  </si>
  <si>
    <t>***</t>
  </si>
  <si>
    <t>A.1.1</t>
  </si>
  <si>
    <t>Travaux préparatoires</t>
  </si>
  <si>
    <t>CH5</t>
  </si>
  <si>
    <t>***</t>
  </si>
  <si>
    <t xml:space="preserve">A.1.1 1 </t>
  </si>
  <si>
    <t>Implantation générale</t>
  </si>
  <si>
    <t>Ens</t>
  </si>
  <si>
    <t>ART</t>
  </si>
  <si>
    <t>000-B163</t>
  </si>
  <si>
    <t>Localisation :</t>
  </si>
  <si>
    <t>Implantation des plateformes, réseaux et aménagements extérieurs</t>
  </si>
  <si>
    <t xml:space="preserve">A.1.1 2 </t>
  </si>
  <si>
    <t xml:space="preserve">Dessouchage </t>
  </si>
  <si>
    <t>U</t>
  </si>
  <si>
    <t>ART</t>
  </si>
  <si>
    <t>000-B165</t>
  </si>
  <si>
    <t>Localisation :</t>
  </si>
  <si>
    <t>Dans le patio et vers l'extension rangement</t>
  </si>
  <si>
    <t xml:space="preserve">A.1.1 3 </t>
  </si>
  <si>
    <t>Dépose de bordures</t>
  </si>
  <si>
    <t>ml</t>
  </si>
  <si>
    <t>ART</t>
  </si>
  <si>
    <t>000-A417</t>
  </si>
  <si>
    <t>Localisation :</t>
  </si>
  <si>
    <t>Au droit du réaménagement des places de stationnement devant la dialyse et côté extension rangement.</t>
  </si>
  <si>
    <t>Le long des places de stationnement créées côté centre Armand Truchot</t>
  </si>
  <si>
    <t xml:space="preserve">A.1.1 4 </t>
  </si>
  <si>
    <t>Dépose de dallettes</t>
  </si>
  <si>
    <t>m2</t>
  </si>
  <si>
    <t>ART</t>
  </si>
  <si>
    <t>000-F039</t>
  </si>
  <si>
    <t>Localisation :</t>
  </si>
  <si>
    <t>Zone extérieure pédiatrique jusqu'au passage entre les 2 bâtiments.</t>
  </si>
  <si>
    <t>Chemin devant les stationnements</t>
  </si>
  <si>
    <t>Devant l'accès Santelys sous la passerelle plan blanc</t>
  </si>
  <si>
    <t xml:space="preserve">A.1.1 5 </t>
  </si>
  <si>
    <t>Dépose de galets</t>
  </si>
  <si>
    <t>m2</t>
  </si>
  <si>
    <t>ART</t>
  </si>
  <si>
    <t>000-A549</t>
  </si>
  <si>
    <t>Localisation :</t>
  </si>
  <si>
    <t>Devant Santelys</t>
  </si>
  <si>
    <t xml:space="preserve">A.1.1 6 </t>
  </si>
  <si>
    <t>Démolition de dallage</t>
  </si>
  <si>
    <t>m2</t>
  </si>
  <si>
    <t>ART</t>
  </si>
  <si>
    <t>000-B166</t>
  </si>
  <si>
    <t>Localisation :</t>
  </si>
  <si>
    <t>Dallage béton du chemin d'accès arrière au local technique le long du bâtiment</t>
  </si>
  <si>
    <t>Zone côté parking entre les dallettes</t>
  </si>
  <si>
    <t xml:space="preserve">A.1.1 7 </t>
  </si>
  <si>
    <t>Dépose d'enrobé</t>
  </si>
  <si>
    <t>m2</t>
  </si>
  <si>
    <t>ART</t>
  </si>
  <si>
    <t>000-B167</t>
  </si>
  <si>
    <t>Localisation :</t>
  </si>
  <si>
    <t xml:space="preserve">Passage entre les 2 bâtiments à reprendre </t>
  </si>
  <si>
    <t>Reprise zone accès stockage, réaménagement stationnement</t>
  </si>
  <si>
    <t>Reprise sur le chemin d'accès véhicules</t>
  </si>
  <si>
    <t>Au droit des raccordements réseaux</t>
  </si>
  <si>
    <t>A.1.2</t>
  </si>
  <si>
    <t>Terrassements</t>
  </si>
  <si>
    <t>CH5</t>
  </si>
  <si>
    <t>***</t>
  </si>
  <si>
    <t xml:space="preserve">A.1.2 1 </t>
  </si>
  <si>
    <t>Décapage de la terre végétale</t>
  </si>
  <si>
    <t>m2</t>
  </si>
  <si>
    <t>ART</t>
  </si>
  <si>
    <t>000-B169</t>
  </si>
  <si>
    <t>Localisation :</t>
  </si>
  <si>
    <t>L'ensemble du patio</t>
  </si>
  <si>
    <t>Au droit de l'extension rangement</t>
  </si>
  <si>
    <t>Aménagement du bas de l'escalier de secours côté maternité</t>
  </si>
  <si>
    <t>Places de stationnement créées côté centre Armand Truchot</t>
  </si>
  <si>
    <t xml:space="preserve">A.1.2 2 </t>
  </si>
  <si>
    <t>Fouilles en pleine masse</t>
  </si>
  <si>
    <t>m3</t>
  </si>
  <si>
    <t>ART</t>
  </si>
  <si>
    <t>000-B170</t>
  </si>
  <si>
    <t>Localisation :</t>
  </si>
  <si>
    <t>Terrassements du patio pour mise à niveau :</t>
  </si>
  <si>
    <t>- sous l'extension niveau -0.30 par rapport au rdc</t>
  </si>
  <si>
    <t>- au droit des espaces verts niveau -0.30 par rapport au rdc avec talutage en raccord en périphérie du patio</t>
  </si>
  <si>
    <t>- terrassement sous la terrasse de la pédiatrie</t>
  </si>
  <si>
    <t>- terrassement sous les aménagements : cheminement béton</t>
  </si>
  <si>
    <t>- terrassement aménagement du bas de l'escalier de secours côté maternité</t>
  </si>
  <si>
    <t>- terrassement de l'extension rangement</t>
  </si>
  <si>
    <t>- terrassements des places de stationnement créées côté centre Armand Truchot</t>
  </si>
  <si>
    <t xml:space="preserve">A.1.2 3 </t>
  </si>
  <si>
    <t>Feutre géotextile</t>
  </si>
  <si>
    <t>m2</t>
  </si>
  <si>
    <t>ART</t>
  </si>
  <si>
    <t>000-B174</t>
  </si>
  <si>
    <t>Localisation :</t>
  </si>
  <si>
    <t>Sous l'extension pour mise en place du tout venant pour étaiement de dalle</t>
  </si>
  <si>
    <t>Sous les cheminements et aménagement béton</t>
  </si>
  <si>
    <t>Sous l'aménagement du bas de l'escalier de secours côté maternité</t>
  </si>
  <si>
    <t>Sous l'extension rangement</t>
  </si>
  <si>
    <t>Sous les places de stationnement créées côté centre Armand Truchot</t>
  </si>
  <si>
    <t>Le long du bâtiment pharmacie</t>
  </si>
  <si>
    <t xml:space="preserve">A.1.2 4 </t>
  </si>
  <si>
    <t>Remblaiement  0/80</t>
  </si>
  <si>
    <t>m3</t>
  </si>
  <si>
    <t>ART</t>
  </si>
  <si>
    <t>000-B178</t>
  </si>
  <si>
    <t>Localisation :</t>
  </si>
  <si>
    <t>Sous les cheminements et aménagement béton dans le patio</t>
  </si>
  <si>
    <t>Sous l'aménagement du bas de l'escalier de secours côté maternité</t>
  </si>
  <si>
    <t>Sous l'extension rangement</t>
  </si>
  <si>
    <t>Sous les places de stationnement créées côté centre Armand Truchot</t>
  </si>
  <si>
    <t xml:space="preserve">A.1.2 5 </t>
  </si>
  <si>
    <t>Remblaiement 0/31,5</t>
  </si>
  <si>
    <t>m3</t>
  </si>
  <si>
    <t>ART</t>
  </si>
  <si>
    <t>000-B179</t>
  </si>
  <si>
    <t>Localisation :</t>
  </si>
  <si>
    <t>Sous l'extension pour mise en place du tout venant pour étaiement de dalle compris débords extérieur d'1 m y compris le long du puits de ventilation pour mise en place des échafaudages en interventions ultérieures.</t>
  </si>
  <si>
    <t>Sous les cheminements et terrasses béton</t>
  </si>
  <si>
    <t>Sous la terrasse pédiatrique</t>
  </si>
  <si>
    <t>Sous l'aménagement du bas de l'escalier de secours côté maternité</t>
  </si>
  <si>
    <t>Sous l'extension rangement</t>
  </si>
  <si>
    <t>Calage niveau le long de la pharmacie</t>
  </si>
  <si>
    <t>Sous les places de stationnement créées côté centre Armand Truchot</t>
  </si>
  <si>
    <t xml:space="preserve">A.1.2 6 </t>
  </si>
  <si>
    <t>Reprofilage de plateforme</t>
  </si>
  <si>
    <t>m2</t>
  </si>
  <si>
    <t>ART</t>
  </si>
  <si>
    <t>000-A432</t>
  </si>
  <si>
    <t>Localisation :</t>
  </si>
  <si>
    <t>Au droit de la reprise des enrobés et reprise accès santelys et stockage</t>
  </si>
  <si>
    <t xml:space="preserve">A.1.2 7 </t>
  </si>
  <si>
    <t>Essai à la plaque</t>
  </si>
  <si>
    <t>U</t>
  </si>
  <si>
    <t>ART</t>
  </si>
  <si>
    <t>000-B180</t>
  </si>
  <si>
    <t>Localisation :</t>
  </si>
  <si>
    <t>Sous l'extension rangement</t>
  </si>
  <si>
    <t xml:space="preserve">A.1.2 8 </t>
  </si>
  <si>
    <t>Fouilles en rigoles</t>
  </si>
  <si>
    <t>m3</t>
  </si>
  <si>
    <t>ART</t>
  </si>
  <si>
    <t>000-B181</t>
  </si>
  <si>
    <t>Localisation :</t>
  </si>
  <si>
    <t>Soutènement le long des places de stationnement créées côté centre Armand Truchot</t>
  </si>
  <si>
    <t xml:space="preserve">A.1.2 9 </t>
  </si>
  <si>
    <t>Semelles filantes</t>
  </si>
  <si>
    <t>m3</t>
  </si>
  <si>
    <t>ART</t>
  </si>
  <si>
    <t>000-B182</t>
  </si>
  <si>
    <t>Localisation :</t>
  </si>
  <si>
    <t>Soutènement le long des places de stationnement créées côté centre Armand Truchot</t>
  </si>
  <si>
    <t xml:space="preserve">A.1.2 10 </t>
  </si>
  <si>
    <t>Soutènement en gabions</t>
  </si>
  <si>
    <t>m3</t>
  </si>
  <si>
    <t>ART</t>
  </si>
  <si>
    <t>000-B185</t>
  </si>
  <si>
    <t>Localisation :</t>
  </si>
  <si>
    <t>Soutènement le long des places de stationnement créées côté centre Armand Truchot</t>
  </si>
  <si>
    <t xml:space="preserve">A.1.2 11 </t>
  </si>
  <si>
    <t>Feutre géotextile</t>
  </si>
  <si>
    <t>m2</t>
  </si>
  <si>
    <t>ART</t>
  </si>
  <si>
    <t>000-B187</t>
  </si>
  <si>
    <t>Localisation :</t>
  </si>
  <si>
    <t>Soutènement le long des places de stationnement créées côté centre Armand Truchot</t>
  </si>
  <si>
    <t>A.1.3</t>
  </si>
  <si>
    <t>Réseaux</t>
  </si>
  <si>
    <t>CH5</t>
  </si>
  <si>
    <t>***</t>
  </si>
  <si>
    <t xml:space="preserve">A.1.3 1 </t>
  </si>
  <si>
    <t>Fouille en tranchée - EP</t>
  </si>
  <si>
    <t>ml</t>
  </si>
  <si>
    <t>ART</t>
  </si>
  <si>
    <t>000-B190</t>
  </si>
  <si>
    <t>Localisation :</t>
  </si>
  <si>
    <t>Suivant plan masse</t>
  </si>
  <si>
    <t xml:space="preserve">A.1.3 2 </t>
  </si>
  <si>
    <t>Fouille en tranchée - EU</t>
  </si>
  <si>
    <t>ml</t>
  </si>
  <si>
    <t>ART</t>
  </si>
  <si>
    <t>000-B191</t>
  </si>
  <si>
    <t>Localisation :</t>
  </si>
  <si>
    <t>Récupération des chutes EU du R+1 extension et raccordement sur le réseau existant</t>
  </si>
  <si>
    <t xml:space="preserve">A.1.3 3 </t>
  </si>
  <si>
    <t>Fouille en tranchée - ENEDIS + AEP</t>
  </si>
  <si>
    <t>ml</t>
  </si>
  <si>
    <t>ART</t>
  </si>
  <si>
    <t>000-B194</t>
  </si>
  <si>
    <t>Localisation :</t>
  </si>
  <si>
    <t>Entre le local technique Santelys et le bâtiment pharmacie</t>
  </si>
  <si>
    <t>Entre le bâtiment principal et l'extension Rangement</t>
  </si>
  <si>
    <t xml:space="preserve">A.1.3 4 </t>
  </si>
  <si>
    <t>Mise à jour du plan de recollement</t>
  </si>
  <si>
    <t>Ens</t>
  </si>
  <si>
    <t>ART</t>
  </si>
  <si>
    <t>000-B197</t>
  </si>
  <si>
    <t>Localisation :</t>
  </si>
  <si>
    <t>Pour l'ensemble des réseaux créés</t>
  </si>
  <si>
    <t xml:space="preserve">A.1.3 5 </t>
  </si>
  <si>
    <t>Canalisations diamètre 100 à 200 mm</t>
  </si>
  <si>
    <t>ml</t>
  </si>
  <si>
    <t>ART</t>
  </si>
  <si>
    <t>000-B200</t>
  </si>
  <si>
    <t>Localisation :</t>
  </si>
  <si>
    <t>Récupération de la terrasse pédiatrique</t>
  </si>
  <si>
    <t>Récupération de l'extension dialyse avec une antenne jusqu'à la nouvelle descente contre le couloir plan blanc</t>
  </si>
  <si>
    <t>Récupération de l'extension rangement</t>
  </si>
  <si>
    <t>Récupération des places de stationnements vers le rangement</t>
  </si>
  <si>
    <t>Raccordement sur les réseaux à proximité</t>
  </si>
  <si>
    <t xml:space="preserve">A.1.3 6 </t>
  </si>
  <si>
    <t>Raccordement sur réseau existant</t>
  </si>
  <si>
    <t>U</t>
  </si>
  <si>
    <t>ART</t>
  </si>
  <si>
    <t>000-B210</t>
  </si>
  <si>
    <t>Localisation :</t>
  </si>
  <si>
    <t>Suivant plan masse</t>
  </si>
  <si>
    <t xml:space="preserve">A.1.3 7 </t>
  </si>
  <si>
    <t>Canalisations diamètre 100 à 160 mm</t>
  </si>
  <si>
    <t>ml</t>
  </si>
  <si>
    <t>ART</t>
  </si>
  <si>
    <t>000-B212</t>
  </si>
  <si>
    <t>Localisation :</t>
  </si>
  <si>
    <t>Raccordement de l'extension dialyse sur le réseau existant</t>
  </si>
  <si>
    <t xml:space="preserve">A.1.3 8 </t>
  </si>
  <si>
    <t>Raccordement sur réseau existant</t>
  </si>
  <si>
    <t>U</t>
  </si>
  <si>
    <t>ART</t>
  </si>
  <si>
    <t>000-B217</t>
  </si>
  <si>
    <t>Localisation :</t>
  </si>
  <si>
    <t>Suivant plan masse</t>
  </si>
  <si>
    <t xml:space="preserve">A.1.3 9 </t>
  </si>
  <si>
    <t>Fourreaux diamètre 160 mm - ENEDIS</t>
  </si>
  <si>
    <t>ml</t>
  </si>
  <si>
    <t>ART</t>
  </si>
  <si>
    <t>000-B220</t>
  </si>
  <si>
    <t>Localisation :</t>
  </si>
  <si>
    <t>6 Fourreaux entre le local technique santelys et la pharmacie compris remontées dans le local technique et VS pharmacie.</t>
  </si>
  <si>
    <t>6 Fourreaux côté extension du Rangement pour passage sous l'extension et stockage santelys compris remontée dans le bâtiment principal</t>
  </si>
  <si>
    <t xml:space="preserve">A.1.3 10 </t>
  </si>
  <si>
    <t>Regard de tirage - Dimension int. 800 x 800 mm - Tampon fonte - Classe B125</t>
  </si>
  <si>
    <t>U</t>
  </si>
  <si>
    <t>ART</t>
  </si>
  <si>
    <t>000-B221</t>
  </si>
  <si>
    <t>Localisation :</t>
  </si>
  <si>
    <t>De part et d'autre de la liaison entre le local technique et la pharmacie</t>
  </si>
  <si>
    <t>A la sortie des réseaux du bâtiment principal côté extension rangement</t>
  </si>
  <si>
    <t xml:space="preserve">A.1.3 11 </t>
  </si>
  <si>
    <t>Fourreaux diamètre 90 mm</t>
  </si>
  <si>
    <t>ml</t>
  </si>
  <si>
    <t>ART</t>
  </si>
  <si>
    <t>000-B232</t>
  </si>
  <si>
    <t>Localisation :</t>
  </si>
  <si>
    <t>2 Fourreaux entre le local technique santelys et la pharmacie compris remontées dans le local technique et VS pharmacie.</t>
  </si>
  <si>
    <t>2 Fourreaux côté extension du Rangement pour passage sous l'extension et stockage santelys compris remontée dans le bâtiment principal</t>
  </si>
  <si>
    <t xml:space="preserve">A.1.3 12 </t>
  </si>
  <si>
    <t>Reprise de scellement et mise à niveau de regard</t>
  </si>
  <si>
    <t>U</t>
  </si>
  <si>
    <t>ART</t>
  </si>
  <si>
    <t>000-B240</t>
  </si>
  <si>
    <t>Localisation :</t>
  </si>
  <si>
    <t>Reprise des regards au droit des aménagements extérieurs pour raccordement au niveau des aménagements</t>
  </si>
  <si>
    <t xml:space="preserve">A.1.3 13 </t>
  </si>
  <si>
    <t>Regard béton 600 x 600 mm - Tampon fonte - Classe B 125</t>
  </si>
  <si>
    <t>U</t>
  </si>
  <si>
    <t>ART</t>
  </si>
  <si>
    <t>000-B242</t>
  </si>
  <si>
    <t>Localisation :</t>
  </si>
  <si>
    <t>Regards EP et EU suivant plan masse</t>
  </si>
  <si>
    <t xml:space="preserve">A.1.3 14 </t>
  </si>
  <si>
    <t>Regard béton - Grille droite 500 x 500 mm - Classe C 250</t>
  </si>
  <si>
    <t>U</t>
  </si>
  <si>
    <t>ART</t>
  </si>
  <si>
    <t>000-B246</t>
  </si>
  <si>
    <t>Localisation :</t>
  </si>
  <si>
    <t>Regard sur la terrasse pédiatrique</t>
  </si>
  <si>
    <t>Stationnements créés et modifiés</t>
  </si>
  <si>
    <t xml:space="preserve">A.1.3 15 </t>
  </si>
  <si>
    <t>Caniveau à grille - Largeur 0.15 m - Grille acier galvanisé - Classe C 250</t>
  </si>
  <si>
    <t>ml</t>
  </si>
  <si>
    <t>ART</t>
  </si>
  <si>
    <t>000-B248</t>
  </si>
  <si>
    <t>Localisation :</t>
  </si>
  <si>
    <t>Reprise devant les  portes d'accès au RDC dans le passage sous la passerelle métallique et entrée santelys + stockage</t>
  </si>
  <si>
    <t>A.1.4</t>
  </si>
  <si>
    <t>Bordures et revêtements</t>
  </si>
  <si>
    <t>CH5</t>
  </si>
  <si>
    <t>***</t>
  </si>
  <si>
    <t xml:space="preserve">A.1.4 1 </t>
  </si>
  <si>
    <t>Bordure type T1</t>
  </si>
  <si>
    <t>ml</t>
  </si>
  <si>
    <t>ART</t>
  </si>
  <si>
    <t>000-B252</t>
  </si>
  <si>
    <t>Localisation :</t>
  </si>
  <si>
    <t>Au droit des aménagements extérieurs suivant plan masse</t>
  </si>
  <si>
    <t xml:space="preserve">A.1.4 2 </t>
  </si>
  <si>
    <t>Bordure type P1</t>
  </si>
  <si>
    <t>ml</t>
  </si>
  <si>
    <t>ART</t>
  </si>
  <si>
    <t>000-B256</t>
  </si>
  <si>
    <t>Localisation :</t>
  </si>
  <si>
    <t>Au droit des aménagements extérieurs suivant plan masse</t>
  </si>
  <si>
    <t xml:space="preserve">A.1.4 3 </t>
  </si>
  <si>
    <t>Revêtement tapis bitumineux à chaud 150 kg/m2</t>
  </si>
  <si>
    <t>m2</t>
  </si>
  <si>
    <t>ART</t>
  </si>
  <si>
    <t>000-B269</t>
  </si>
  <si>
    <t>Localisation :</t>
  </si>
  <si>
    <t xml:space="preserve">Reprise de l'accès entre les 2 bâtiments </t>
  </si>
  <si>
    <t>Reprise au droit de l'accès stockage rangement</t>
  </si>
  <si>
    <t>Reprise des stationnements existants / créés et accès véhicules</t>
  </si>
  <si>
    <t>Reprise au droit des raccordements réseaux</t>
  </si>
  <si>
    <t xml:space="preserve">A.1.4 4 </t>
  </si>
  <si>
    <t>Gravillons roulés</t>
  </si>
  <si>
    <t>m2</t>
  </si>
  <si>
    <t>ART</t>
  </si>
  <si>
    <t>000-B275</t>
  </si>
  <si>
    <t>Localisation :</t>
  </si>
  <si>
    <t xml:space="preserve">Sous l'extension dialyse </t>
  </si>
  <si>
    <t>Autour de l'extension rangement</t>
  </si>
  <si>
    <t>Le long de la pharmacie</t>
  </si>
  <si>
    <t xml:space="preserve">A.1.4 5 </t>
  </si>
  <si>
    <t>Traverses chêne</t>
  </si>
  <si>
    <t>ml</t>
  </si>
  <si>
    <t>ART</t>
  </si>
  <si>
    <t>000-A713</t>
  </si>
  <si>
    <t>Localisation :</t>
  </si>
  <si>
    <t>Entre la terrasse pédiatrique et l'espace vert</t>
  </si>
  <si>
    <t>A.1.5</t>
  </si>
  <si>
    <t>Signalétique</t>
  </si>
  <si>
    <t>CH5</t>
  </si>
  <si>
    <t>***</t>
  </si>
  <si>
    <t xml:space="preserve">A.1.5 1 </t>
  </si>
  <si>
    <t>Ligne continue</t>
  </si>
  <si>
    <t>ml</t>
  </si>
  <si>
    <t>ART</t>
  </si>
  <si>
    <t>000-B286</t>
  </si>
  <si>
    <t>Localisation :</t>
  </si>
  <si>
    <t>Reprise du marquage des places de stationnement devant le bâtiment et place créée vers l'extension rangement et places crées vers bâtiment Armand Truchot</t>
  </si>
  <si>
    <t xml:space="preserve">A.1.5 2 </t>
  </si>
  <si>
    <t>Zébra blanc</t>
  </si>
  <si>
    <t>m2</t>
  </si>
  <si>
    <t>ART</t>
  </si>
  <si>
    <t>000-B289</t>
  </si>
  <si>
    <t>Localisation :</t>
  </si>
  <si>
    <t>Marquage de la zone de livraison devant le bâtiment</t>
  </si>
  <si>
    <t xml:space="preserve">A.1.5 3 </t>
  </si>
  <si>
    <t>Bande d'aide à l'orientation</t>
  </si>
  <si>
    <t>ml</t>
  </si>
  <si>
    <t>ART</t>
  </si>
  <si>
    <t>000-B281</t>
  </si>
  <si>
    <t>Localisation :</t>
  </si>
  <si>
    <t>De la place PMR à l'entrée Santelys</t>
  </si>
  <si>
    <t xml:space="preserve">A.1.5 4 </t>
  </si>
  <si>
    <t>Marquage stationnement PMR - Logo dimension 0.50 x 0.60 m + Bande hachurée derrière la place</t>
  </si>
  <si>
    <t>U</t>
  </si>
  <si>
    <t>ART</t>
  </si>
  <si>
    <t>000-B288</t>
  </si>
  <si>
    <t>Localisation :</t>
  </si>
  <si>
    <t>Place PMR</t>
  </si>
  <si>
    <t xml:space="preserve">A.1.5 5 </t>
  </si>
  <si>
    <t>Panneau de signalisation "Interdit de stationner" + panonceau handicapé</t>
  </si>
  <si>
    <t>U</t>
  </si>
  <si>
    <t>ART</t>
  </si>
  <si>
    <t>000-B285</t>
  </si>
  <si>
    <t>Localisation :</t>
  </si>
  <si>
    <t>Place PMR</t>
  </si>
  <si>
    <t>A.1.6</t>
  </si>
  <si>
    <t>Espaces verts</t>
  </si>
  <si>
    <t>CH5</t>
  </si>
  <si>
    <t>***</t>
  </si>
  <si>
    <t xml:space="preserve">A.1.6 1 </t>
  </si>
  <si>
    <t>Mise en place de terre végétale</t>
  </si>
  <si>
    <t>m3</t>
  </si>
  <si>
    <t>ART</t>
  </si>
  <si>
    <t>000-B291</t>
  </si>
  <si>
    <t>Localisation :</t>
  </si>
  <si>
    <t>Reprise dans le patio, autour de l'extension rangement, devant le bâtiment, reprise autour de tous les aménagements extérieurs</t>
  </si>
  <si>
    <t xml:space="preserve">A.1.6 2 </t>
  </si>
  <si>
    <t>Engazonnement</t>
  </si>
  <si>
    <t>m2</t>
  </si>
  <si>
    <t>ART</t>
  </si>
  <si>
    <t>000-B293</t>
  </si>
  <si>
    <t>Localisation :</t>
  </si>
  <si>
    <t>Reprise dans le patio, autour de l'extension rangement, devant le bâtiment, reprise autour de tous les aménagements extérieurs</t>
  </si>
  <si>
    <t>A.1.7</t>
  </si>
  <si>
    <t>Clôture treillis rigide</t>
  </si>
  <si>
    <t>CH5</t>
  </si>
  <si>
    <t>***</t>
  </si>
  <si>
    <t xml:space="preserve">A.1.7 1 </t>
  </si>
  <si>
    <t>Clôture en panneaux rigides hauteur 1.80 ml</t>
  </si>
  <si>
    <t>ml</t>
  </si>
  <si>
    <t>ART</t>
  </si>
  <si>
    <t>000-B303</t>
  </si>
  <si>
    <t>Localisation :</t>
  </si>
  <si>
    <t>Le long de la terrasse pédiatrique</t>
  </si>
  <si>
    <t>A.1.8</t>
  </si>
  <si>
    <t>Portails et portillons</t>
  </si>
  <si>
    <t>CH5</t>
  </si>
  <si>
    <t>***</t>
  </si>
  <si>
    <t xml:space="preserve">A.1.8 1 </t>
  </si>
  <si>
    <t>Portail à barreaux - Dimension 1.00 x 1.80 ht - 1 vantail</t>
  </si>
  <si>
    <t>U</t>
  </si>
  <si>
    <t>ART</t>
  </si>
  <si>
    <t>000-C767</t>
  </si>
  <si>
    <t>Localisation :</t>
  </si>
  <si>
    <t>Accès terrasse pédiatrique</t>
  </si>
  <si>
    <t>B</t>
  </si>
  <si>
    <t>GROS OEUVRE</t>
  </si>
  <si>
    <t>B.1</t>
  </si>
  <si>
    <t>B.1.1</t>
  </si>
  <si>
    <t>Installation de chantier</t>
  </si>
  <si>
    <t xml:space="preserve">B.1.1 1 </t>
  </si>
  <si>
    <t>Panneau de chantier</t>
  </si>
  <si>
    <t>000-B317</t>
  </si>
  <si>
    <t>Emplacement à définir avec le client</t>
  </si>
  <si>
    <t xml:space="preserve">B.1.1 2 </t>
  </si>
  <si>
    <t>Bureau / Vestiaire de chantier / Réfectoire</t>
  </si>
  <si>
    <t>000-B319</t>
  </si>
  <si>
    <t>Dans le patio</t>
  </si>
  <si>
    <t xml:space="preserve">B.1.1 3 </t>
  </si>
  <si>
    <t>Sanitaires de chantier</t>
  </si>
  <si>
    <t>000-B320</t>
  </si>
  <si>
    <t xml:space="preserve">B.1.1 4 </t>
  </si>
  <si>
    <t>Raccordement de chantier et démarches administratives</t>
  </si>
  <si>
    <t>000-B321</t>
  </si>
  <si>
    <t>Raccordement de la base vie et du chantier sur les attentes mise à disposition de l’hôpital suivant plan d'installation de chantier</t>
  </si>
  <si>
    <t xml:space="preserve">B.1.1 5 </t>
  </si>
  <si>
    <t>Barrière de chantier pleine</t>
  </si>
  <si>
    <t>000-B324</t>
  </si>
  <si>
    <t>Suivant PIC et PGCSPS</t>
  </si>
  <si>
    <t xml:space="preserve">B.1.1 6 </t>
  </si>
  <si>
    <t>Protection des sols</t>
  </si>
  <si>
    <t>000-B327</t>
  </si>
  <si>
    <t>Protection des sols dans le couloir plan blanc et Hall santelys au droit des démolitions</t>
  </si>
  <si>
    <t xml:space="preserve">B.1.1 7 </t>
  </si>
  <si>
    <t>Protection polyane</t>
  </si>
  <si>
    <t>000-B328</t>
  </si>
  <si>
    <t>Calfeutrement soigné entre les zones travaux et les zones exploitées</t>
  </si>
  <si>
    <t xml:space="preserve">B.1.1 8 </t>
  </si>
  <si>
    <t>Protection des façades conservées</t>
  </si>
  <si>
    <t>000-A514</t>
  </si>
  <si>
    <t>Façades du bâtiment maternité dans le passage sous la passerelle métallique.</t>
  </si>
  <si>
    <t xml:space="preserve">B.1.1 9 </t>
  </si>
  <si>
    <t>Protection de baies vitrées pour démolition des éléments béton</t>
  </si>
  <si>
    <t>000-A513</t>
  </si>
  <si>
    <t xml:space="preserve">Sur toutes les menuiseries Santelys </t>
  </si>
  <si>
    <t xml:space="preserve">B.1.1 10 </t>
  </si>
  <si>
    <t>Accès provisoire au R+1</t>
  </si>
  <si>
    <t>000-F175</t>
  </si>
  <si>
    <t>Sur la façade Sud pour toute la durée du chantier</t>
  </si>
  <si>
    <t xml:space="preserve">B.1.1 11 </t>
  </si>
  <si>
    <t>Portique de signalement de hauteur</t>
  </si>
  <si>
    <t>000-A558</t>
  </si>
  <si>
    <t>De chaque côté de la passerelle métallique côté dialyse</t>
  </si>
  <si>
    <t>De chaque côté de la passerelle du plan blanc</t>
  </si>
  <si>
    <t xml:space="preserve">B.1.1 12 </t>
  </si>
  <si>
    <t>Moyens d'accès et levages Protections collectives et individuelles</t>
  </si>
  <si>
    <t>000-B595</t>
  </si>
  <si>
    <t>Pour l'ensemble des prestations du présent lot</t>
  </si>
  <si>
    <t>B.1.2</t>
  </si>
  <si>
    <t>Déposes - Démolitions d'ouvrages extérieurs</t>
  </si>
  <si>
    <t xml:space="preserve">B.1.2 1 </t>
  </si>
  <si>
    <t>Dépose de menuiseries</t>
  </si>
  <si>
    <t>000-B336</t>
  </si>
  <si>
    <t>Menuiseries extérieures du R+1 sur la zone rénovée</t>
  </si>
  <si>
    <t>Menuiseries extérieures à remplacer pour le désenfumage dans le couloir plan blanc</t>
  </si>
  <si>
    <t>Porte en toiture terrasse accès machinerie ascenseur</t>
  </si>
  <si>
    <t xml:space="preserve">B.1.2 2 </t>
  </si>
  <si>
    <t>Découpe des retombées préfabriquées</t>
  </si>
  <si>
    <t>000-F156</t>
  </si>
  <si>
    <t>Retombées de l'élément préfabriqué de l'acrotère sur la longueur de l'existant au droit de l'extension dialyse</t>
  </si>
  <si>
    <t xml:space="preserve">B.1.2 3 </t>
  </si>
  <si>
    <t>Démontage des allèges préfabriquées</t>
  </si>
  <si>
    <t>000-F026</t>
  </si>
  <si>
    <t>Sur la longueur de l'existant au droit de l'extension</t>
  </si>
  <si>
    <t xml:space="preserve">B.1.2 4 </t>
  </si>
  <si>
    <t>Dépose de casquette solaire métallique</t>
  </si>
  <si>
    <t>000-E897</t>
  </si>
  <si>
    <t>Sur la façade Sud</t>
  </si>
  <si>
    <t xml:space="preserve">B.1.2 5 </t>
  </si>
  <si>
    <t>Dépose d'ITE</t>
  </si>
  <si>
    <t>000-E975</t>
  </si>
  <si>
    <t>Pignon du bâtiment dialyse dans le passage entre les 2 bâtiments</t>
  </si>
  <si>
    <t xml:space="preserve">B.1.2 6 </t>
  </si>
  <si>
    <t>Dépose des grilles de ventilation</t>
  </si>
  <si>
    <t>000-E976</t>
  </si>
  <si>
    <t>Grilles de ventilation du système de prise d'air du puits canadien.</t>
  </si>
  <si>
    <t>B.1.3</t>
  </si>
  <si>
    <t>Déposes - Démolitions d'ouvrages intérieurs</t>
  </si>
  <si>
    <t xml:space="preserve">B.1.3 1 </t>
  </si>
  <si>
    <t>Démolition de cloisons non porteuse</t>
  </si>
  <si>
    <t>000-B342</t>
  </si>
  <si>
    <t>Dépose des cloisons existantes suivant plan de démolition sur le R+1</t>
  </si>
  <si>
    <t xml:space="preserve">B.1.3 2 </t>
  </si>
  <si>
    <t>Dépose de plafonds démontables</t>
  </si>
  <si>
    <t>000-B346</t>
  </si>
  <si>
    <t>Dans la dialyse existante</t>
  </si>
  <si>
    <t xml:space="preserve">B.1.3 3 </t>
  </si>
  <si>
    <t>Dépose de plafonds non démontables</t>
  </si>
  <si>
    <t>000-B347</t>
  </si>
  <si>
    <t xml:space="preserve">B.1.3 4 </t>
  </si>
  <si>
    <t>Dépose de chape et isolation</t>
  </si>
  <si>
    <t>000-A889</t>
  </si>
  <si>
    <t>Sur le R+1 existant suivant plan de démolitions</t>
  </si>
  <si>
    <t xml:space="preserve">B.1.3 5 </t>
  </si>
  <si>
    <t>Dépose de sol souple et plinthes</t>
  </si>
  <si>
    <t>000-B351</t>
  </si>
  <si>
    <t xml:space="preserve">Dépose des sols au r+1 y compris couloir plan blanc </t>
  </si>
  <si>
    <t xml:space="preserve">B.1.3 6 </t>
  </si>
  <si>
    <t>Dépose de flocage</t>
  </si>
  <si>
    <t>000-A215</t>
  </si>
  <si>
    <t>Zone de stockage Santelys</t>
  </si>
  <si>
    <t xml:space="preserve">B.1.3 7 </t>
  </si>
  <si>
    <t>Dépose de faïence murale</t>
  </si>
  <si>
    <t>000-B352</t>
  </si>
  <si>
    <t>Dans les vestiaires existants</t>
  </si>
  <si>
    <t xml:space="preserve">B.1.3 8 </t>
  </si>
  <si>
    <t>Dépose des barres d'appuis</t>
  </si>
  <si>
    <t>000-F031</t>
  </si>
  <si>
    <t>Sur toutes les menuiseries extérieures déposées</t>
  </si>
  <si>
    <t xml:space="preserve">B.1.3 9 </t>
  </si>
  <si>
    <t>Dépose de bloc porte / Châssis vitré</t>
  </si>
  <si>
    <t>000-C814</t>
  </si>
  <si>
    <t>Portes intérieures dans les murs porteurs</t>
  </si>
  <si>
    <t xml:space="preserve">B.1.3 10 </t>
  </si>
  <si>
    <t>Dépose de placard / mobilier</t>
  </si>
  <si>
    <t>000-C637</t>
  </si>
  <si>
    <t>Sur l'ensemble du plateau existant dialyse et dans le couloir plan blanc</t>
  </si>
  <si>
    <t>B.1.4</t>
  </si>
  <si>
    <t>Modifications d'ouverture</t>
  </si>
  <si>
    <t xml:space="preserve">B.1.4 1 </t>
  </si>
  <si>
    <t>Obturations d'ouvertures</t>
  </si>
  <si>
    <t>000-B364</t>
  </si>
  <si>
    <t>Rebouchage d'ouverture dans les murs porteurs intérieurs</t>
  </si>
  <si>
    <t>Anciennes ouvertures du puits de ventilation</t>
  </si>
  <si>
    <t xml:space="preserve">B.1.4 2 </t>
  </si>
  <si>
    <t>Création d'ouverture dans mur béton armé dimension 0.60 x 2.50 ht env.</t>
  </si>
  <si>
    <t>000-A747</t>
  </si>
  <si>
    <t>Prise d'air contre l'ascenseur</t>
  </si>
  <si>
    <t xml:space="preserve">B.1.4 3 </t>
  </si>
  <si>
    <t>Création d'ouverture dans mur béton armé dimension 1.20 x 1.00 ht env.</t>
  </si>
  <si>
    <t>000-F023</t>
  </si>
  <si>
    <t>Passages désenfumages entre couloir et extension RGT</t>
  </si>
  <si>
    <t xml:space="preserve">Prise d'air extérieur dans le couloir </t>
  </si>
  <si>
    <t xml:space="preserve">B.1.4 4 </t>
  </si>
  <si>
    <t>Création d'ouverture dans mur béton armé dimension 1.63 x 2.30 ht</t>
  </si>
  <si>
    <t>000-F019</t>
  </si>
  <si>
    <t>Création ventilation pour prise d'air dans le puits canadien</t>
  </si>
  <si>
    <t xml:space="preserve">B.1.4 5 </t>
  </si>
  <si>
    <t>Création d'ouverture dans mur béton armé dimension 5.20 x 2.30 ht</t>
  </si>
  <si>
    <t>000-F020</t>
  </si>
  <si>
    <t xml:space="preserve">B.1.4 6 </t>
  </si>
  <si>
    <t>Création d'ouverture dans mur béton armé dimension 1.50 x 2.30 ht</t>
  </si>
  <si>
    <t>000-F010</t>
  </si>
  <si>
    <t>Accès magasin matériel et SAS d'entrée dans le puits de ventilation</t>
  </si>
  <si>
    <t xml:space="preserve">B.1.4 7 </t>
  </si>
  <si>
    <t>Création d'ouverture dans mur béton armé dimension 1.70 x 2.30 ht</t>
  </si>
  <si>
    <t>000-F005</t>
  </si>
  <si>
    <t>Liaison entre l'extension rangement et le couloir</t>
  </si>
  <si>
    <t>Entre le rangement Santelys et le hall</t>
  </si>
  <si>
    <t xml:space="preserve">B.1.4 8 </t>
  </si>
  <si>
    <t>Création d'ouverture dans mur béton armé dimension 2.20 x 2.30 ht</t>
  </si>
  <si>
    <t>000-F021</t>
  </si>
  <si>
    <t>Percement du SAS de l'ancienne entrée de service</t>
  </si>
  <si>
    <t xml:space="preserve">B.1.4 9 </t>
  </si>
  <si>
    <t>Agrandissement d'ouverture dans mur béton armé dimension 1.40/2.10 à 1.70/2.30 ht</t>
  </si>
  <si>
    <t>000-A217</t>
  </si>
  <si>
    <t>Accès stockage santelys</t>
  </si>
  <si>
    <t xml:space="preserve">B.1.4 10 </t>
  </si>
  <si>
    <t>Création d'ouverture dans mur béton armé dimension 2.50 x 2.20 ht</t>
  </si>
  <si>
    <t>000-F022</t>
  </si>
  <si>
    <t>Mur intermédiaire matériel petits matériels</t>
  </si>
  <si>
    <t xml:space="preserve">B.1.4 11 </t>
  </si>
  <si>
    <t>Dépose de murage de baie</t>
  </si>
  <si>
    <t>000-D171</t>
  </si>
  <si>
    <t>Au droit de la liaison entre l'extension rangement et l'existant</t>
  </si>
  <si>
    <t xml:space="preserve">B.1.4 12 </t>
  </si>
  <si>
    <t>Sciage d'allège et reprise de seuil</t>
  </si>
  <si>
    <t>000-E992</t>
  </si>
  <si>
    <t>Au droit des liaisons entre l'extension rangement et l'existant</t>
  </si>
  <si>
    <t>B.1.5</t>
  </si>
  <si>
    <t>Percements de mur</t>
  </si>
  <si>
    <t xml:space="preserve">B.1.5 1 </t>
  </si>
  <si>
    <t>Carottage de mur BA diamètre jusqu'à 450 mm</t>
  </si>
  <si>
    <t>000-B372</t>
  </si>
  <si>
    <t>Au droit des passages des réseaux dans les murs et poteaux béton.</t>
  </si>
  <si>
    <t>Percements en coordination avec les lots techniques et le prestataire Fésinus</t>
  </si>
  <si>
    <t>B.1.6</t>
  </si>
  <si>
    <t>Percements de dalle</t>
  </si>
  <si>
    <t xml:space="preserve">B.1.6 1 </t>
  </si>
  <si>
    <t>Carottage de dalle diamètre jusqu'à 450 mm</t>
  </si>
  <si>
    <t>000-B374</t>
  </si>
  <si>
    <t>Passage des gaines de ventilation et ventilation de chute EU</t>
  </si>
  <si>
    <t>Passage EP et crosse en toiture terrasse</t>
  </si>
  <si>
    <t>B.1.7</t>
  </si>
  <si>
    <t>Infrastructure</t>
  </si>
  <si>
    <t xml:space="preserve">B.1.7 1 </t>
  </si>
  <si>
    <t>000-B376</t>
  </si>
  <si>
    <t>Au droit des bêches, semelles filantes</t>
  </si>
  <si>
    <t xml:space="preserve">B.1.7 2 </t>
  </si>
  <si>
    <t>Fouilles en trous</t>
  </si>
  <si>
    <t>000-B377</t>
  </si>
  <si>
    <t>Au droit des semelles isolées et radier ascenseur</t>
  </si>
  <si>
    <t xml:space="preserve">B.1.7 3 </t>
  </si>
  <si>
    <t>Béton de propreté</t>
  </si>
  <si>
    <t>000-B379</t>
  </si>
  <si>
    <t>Au droit des fondations suivant plan structure et rapport d'étude de sol</t>
  </si>
  <si>
    <t xml:space="preserve">B.1.7 4 </t>
  </si>
  <si>
    <t>000-B380</t>
  </si>
  <si>
    <t>Fondations du local rangement stockage</t>
  </si>
  <si>
    <t xml:space="preserve">B.1.7 5 </t>
  </si>
  <si>
    <t>Semelles filantes complémentaires contre l'existant</t>
  </si>
  <si>
    <t>000-E978</t>
  </si>
  <si>
    <t>Fondations du local rangement contre la fondation existante</t>
  </si>
  <si>
    <t xml:space="preserve">B.1.7 6 </t>
  </si>
  <si>
    <t>Semelles isolées</t>
  </si>
  <si>
    <t>000-B381</t>
  </si>
  <si>
    <t>Fondations de l'extension dialyse</t>
  </si>
  <si>
    <t xml:space="preserve">Fondations des 2 escaliers métallique </t>
  </si>
  <si>
    <t xml:space="preserve">B.1.7 7 </t>
  </si>
  <si>
    <t>Radier BA</t>
  </si>
  <si>
    <t>000-B383</t>
  </si>
  <si>
    <t>Radier et contre radier du monte charges</t>
  </si>
  <si>
    <t xml:space="preserve">B.1.7 8 </t>
  </si>
  <si>
    <t>Fûts</t>
  </si>
  <si>
    <t>000-B384</t>
  </si>
  <si>
    <t>Au pied des 2 escaliers métallique</t>
  </si>
  <si>
    <t xml:space="preserve">B.1.7 9 </t>
  </si>
  <si>
    <t>Bêche hors gel armé</t>
  </si>
  <si>
    <t>000-B103</t>
  </si>
  <si>
    <t>En périphérie des aires et cheminements béton désactivé</t>
  </si>
  <si>
    <t xml:space="preserve">B.1.7 10 </t>
  </si>
  <si>
    <t>Armatures des fondations</t>
  </si>
  <si>
    <t>kg</t>
  </si>
  <si>
    <t>000-B388</t>
  </si>
  <si>
    <t>Suivant note ratio d'armature du BE structure</t>
  </si>
  <si>
    <t xml:space="preserve">B.1.7 11 </t>
  </si>
  <si>
    <t>Isolation du pied de façade - Épaisseur 10+105 - R = 3.50 m2.K/W</t>
  </si>
  <si>
    <t>000-A270</t>
  </si>
  <si>
    <t>En périphérie de l'extension rangement stockage</t>
  </si>
  <si>
    <t xml:space="preserve">B.1.7 12 </t>
  </si>
  <si>
    <t>Enduit ciment</t>
  </si>
  <si>
    <t>000-B391</t>
  </si>
  <si>
    <t>Murs de la fosse monte-charges</t>
  </si>
  <si>
    <t xml:space="preserve">B.1.7 13 </t>
  </si>
  <si>
    <t>Étanchéité liquide pour parois et sols</t>
  </si>
  <si>
    <t>000-B392</t>
  </si>
  <si>
    <t>Sols et murs de la fosse monte-charges</t>
  </si>
  <si>
    <t>B.1.8</t>
  </si>
  <si>
    <t>Structure horizontale</t>
  </si>
  <si>
    <t xml:space="preserve">B.1.8 1 </t>
  </si>
  <si>
    <t>Couche de réglage de la plateforme</t>
  </si>
  <si>
    <t>000-B393</t>
  </si>
  <si>
    <t>Réglage sous le dallage de l'extension rangement</t>
  </si>
  <si>
    <t xml:space="preserve">B.1.8 2 </t>
  </si>
  <si>
    <t>Isolation 200 mm sous dallage - R &gt; 5.70 m2.K/W</t>
  </si>
  <si>
    <t>000-B394</t>
  </si>
  <si>
    <t>Sous le dallage de l'extension rangement</t>
  </si>
  <si>
    <t xml:space="preserve">B.1.8 3 </t>
  </si>
  <si>
    <t>Dallage porté - Épaisseur 0.20 m</t>
  </si>
  <si>
    <t>000-A204</t>
  </si>
  <si>
    <t>Dallage porté de l'extension rangement</t>
  </si>
  <si>
    <t xml:space="preserve">B.1.8 4 </t>
  </si>
  <si>
    <t>Dallage en béton désactivé - Béton XF4</t>
  </si>
  <si>
    <t>000-B402</t>
  </si>
  <si>
    <t>Terrasse pédiatrique</t>
  </si>
  <si>
    <t>Zone d'arrivée des 2 escaliers de secours</t>
  </si>
  <si>
    <t>Aire vélos sous l'extension</t>
  </si>
  <si>
    <t xml:space="preserve">Cheminement devant le bâtiment </t>
  </si>
  <si>
    <t xml:space="preserve">B.1.8 5 </t>
  </si>
  <si>
    <t>Plancher dalle pleine - Épaisseur 0.20 m - REI 60</t>
  </si>
  <si>
    <t>000-B403</t>
  </si>
  <si>
    <t>Plancher haut RDC de l'extension dialyse</t>
  </si>
  <si>
    <t xml:space="preserve">B.1.8 6 </t>
  </si>
  <si>
    <t>Plancher dalle pleine - Épaisseur 0.20 m - REI 120</t>
  </si>
  <si>
    <t>000-E989</t>
  </si>
  <si>
    <t>Entre le RDC et le R+1 de l'extension du rangement</t>
  </si>
  <si>
    <t>Dalle haute du monte charge</t>
  </si>
  <si>
    <t xml:space="preserve">B.1.8 7 </t>
  </si>
  <si>
    <t>Plancher dalle pleine - Épaisseur 0.18 m - REI 60</t>
  </si>
  <si>
    <t>000-A542</t>
  </si>
  <si>
    <t>Plancher haut R+1 de l'extension dialyse en porte à faux</t>
  </si>
  <si>
    <t xml:space="preserve">B.1.8 8 </t>
  </si>
  <si>
    <t>Dalle poutrelles hourdis ciment 16 +5 - Sans thermorupteur - REI 60</t>
  </si>
  <si>
    <t>000-A541</t>
  </si>
  <si>
    <t>Plancher haut R+1 Extension dialyse</t>
  </si>
  <si>
    <t xml:space="preserve">B.1.8 9 </t>
  </si>
  <si>
    <t>Dalle poutrelles hourdis ciment 13 + 5 - Sans thermorupteur</t>
  </si>
  <si>
    <t>000-B406</t>
  </si>
  <si>
    <t>Plancher haut R+1 de l'extension Rangement</t>
  </si>
  <si>
    <t xml:space="preserve">B.1.8 10 </t>
  </si>
  <si>
    <t>Plancher collaborant : bétonnage</t>
  </si>
  <si>
    <t>000-B409</t>
  </si>
  <si>
    <t>Plancher du SAS de liaison dans l'ancien puits canadien</t>
  </si>
  <si>
    <t>B.1.9</t>
  </si>
  <si>
    <t>Structure verticale</t>
  </si>
  <si>
    <t xml:space="preserve">B.1.9 1 </t>
  </si>
  <si>
    <t>Arase étanche</t>
  </si>
  <si>
    <t>000-B412</t>
  </si>
  <si>
    <t>Sur les soubassements de l'extension du local rangements</t>
  </si>
  <si>
    <t xml:space="preserve">B.1.9 2 </t>
  </si>
  <si>
    <t>Aggloméré de ciment creux de 0,20 m - REI 60</t>
  </si>
  <si>
    <t>000-A519</t>
  </si>
  <si>
    <t>Extension de la dialyse au R+1 murs périphériques et refends</t>
  </si>
  <si>
    <t xml:space="preserve">B.1.9 3 </t>
  </si>
  <si>
    <t>Aggloméré de ciment creux de 0,20 m - REI 120</t>
  </si>
  <si>
    <t>000-B414</t>
  </si>
  <si>
    <t>Murs de l'extension rangement hors gaine monte charges</t>
  </si>
  <si>
    <t xml:space="preserve">B.1.9 4 </t>
  </si>
  <si>
    <t>Mur en blocs à bancher</t>
  </si>
  <si>
    <t>000-B415</t>
  </si>
  <si>
    <t>Soubassement de l'extension rangement.</t>
  </si>
  <si>
    <t>Gaine du monte charges 4 faces toute hauteur</t>
  </si>
  <si>
    <t>B.1.10</t>
  </si>
  <si>
    <t>Drainage</t>
  </si>
  <si>
    <t xml:space="preserve">B.1.10 1 </t>
  </si>
  <si>
    <t>Fouilles en tranchées</t>
  </si>
  <si>
    <t>000-B433</t>
  </si>
  <si>
    <t>Au droit du drainage</t>
  </si>
  <si>
    <t xml:space="preserve">B.1.10 2 </t>
  </si>
  <si>
    <t>Enduit hydrofuge</t>
  </si>
  <si>
    <t>000-B434</t>
  </si>
  <si>
    <t>Soubassement de l'extension</t>
  </si>
  <si>
    <t xml:space="preserve">B.1.10 3 </t>
  </si>
  <si>
    <t>Drainage périphérique</t>
  </si>
  <si>
    <t>000-B436</t>
  </si>
  <si>
    <t>Périphérie de l'extension rangement</t>
  </si>
  <si>
    <t>Le long de l'extension dialyse</t>
  </si>
  <si>
    <t xml:space="preserve">B.1.10 4 </t>
  </si>
  <si>
    <t>Remblaiement drainage</t>
  </si>
  <si>
    <t>000-B437</t>
  </si>
  <si>
    <t>Au droit du drain</t>
  </si>
  <si>
    <t>B.1.11</t>
  </si>
  <si>
    <t>Béton armé</t>
  </si>
  <si>
    <t xml:space="preserve">B.1.11 1 </t>
  </si>
  <si>
    <t>Coffrage - Linteau</t>
  </si>
  <si>
    <t>000-B438</t>
  </si>
  <si>
    <t>Au droit des ouvertures dans les murs agglos et blocs à bancher</t>
  </si>
  <si>
    <t xml:space="preserve">B.1.11 2 </t>
  </si>
  <si>
    <t>Armatures - Linteau</t>
  </si>
  <si>
    <t>000-B439</t>
  </si>
  <si>
    <t xml:space="preserve">B.1.11 3 </t>
  </si>
  <si>
    <t>Béton - Linteau</t>
  </si>
  <si>
    <t>000-B440</t>
  </si>
  <si>
    <t xml:space="preserve">B.1.11 4 </t>
  </si>
  <si>
    <t>Coffrage - Poteaux</t>
  </si>
  <si>
    <t>000-B441</t>
  </si>
  <si>
    <t>Poteaux de l'extension dialyse</t>
  </si>
  <si>
    <t>Poteaux dans l'extension rangement</t>
  </si>
  <si>
    <t>Plots en toiture terrasse pour la mise en place de la CTA</t>
  </si>
  <si>
    <t xml:space="preserve">B.1.11 5 </t>
  </si>
  <si>
    <t>Armatures - Poteaux</t>
  </si>
  <si>
    <t>000-B442</t>
  </si>
  <si>
    <t xml:space="preserve">B.1.11 6 </t>
  </si>
  <si>
    <t>Béton - Poteaux</t>
  </si>
  <si>
    <t>000-B443</t>
  </si>
  <si>
    <t xml:space="preserve">B.1.11 7 </t>
  </si>
  <si>
    <t>Coffrage - Poutres</t>
  </si>
  <si>
    <t>000-B444</t>
  </si>
  <si>
    <t>Poutres de l'extension dialyse au RDC et R+1</t>
  </si>
  <si>
    <t>Poutres de l'extension Rangement</t>
  </si>
  <si>
    <t>Poutre acrotère du l'extension Rangement</t>
  </si>
  <si>
    <t xml:space="preserve">B.1.11 8 </t>
  </si>
  <si>
    <t>Armatures - Poutres</t>
  </si>
  <si>
    <t>000-B445</t>
  </si>
  <si>
    <t xml:space="preserve">B.1.11 9 </t>
  </si>
  <si>
    <t>Béton - Poutres</t>
  </si>
  <si>
    <t>000-B446</t>
  </si>
  <si>
    <t xml:space="preserve">B.1.11 10 </t>
  </si>
  <si>
    <t>Chainage horizontale - Dimension 0.20 x 0.20 ht</t>
  </si>
  <si>
    <t>000-B454</t>
  </si>
  <si>
    <t>Double chainage intermédiaire par niveau sur les murs extérieurs périphériques des 2 extensions pour fixation des ossatures de bardages dans les éléments béton</t>
  </si>
  <si>
    <t xml:space="preserve">B.1.11 11 </t>
  </si>
  <si>
    <t>Acrotère BA 100 kg/m3</t>
  </si>
  <si>
    <t>000-B455</t>
  </si>
  <si>
    <t>acrotère de l'extension rangement et gaine monte-charges</t>
  </si>
  <si>
    <t>rehausse de l'acrotère au droit de l'édicule en toiture terrasse (puits de ventilation, ascenseur)</t>
  </si>
  <si>
    <t xml:space="preserve">B.1.11 12 </t>
  </si>
  <si>
    <t>Appui de fenêtre non débordant</t>
  </si>
  <si>
    <t>000-B457</t>
  </si>
  <si>
    <t>Sur les fenêtres de l'extension</t>
  </si>
  <si>
    <t xml:space="preserve">B.1.11 13 </t>
  </si>
  <si>
    <t>Seuil de porte</t>
  </si>
  <si>
    <t>000-B458</t>
  </si>
  <si>
    <t>Porte issue de secours de l'extension</t>
  </si>
  <si>
    <t xml:space="preserve">B.1.11 14 </t>
  </si>
  <si>
    <t>Reprise de seuil de porte</t>
  </si>
  <si>
    <t>000-C460</t>
  </si>
  <si>
    <t xml:space="preserve">Porte issue de secours existante donnant sur la passerelle </t>
  </si>
  <si>
    <t>Porte en toiture terrasse pour accès machinerie compris rehausse nécessaire pour avoir un relevé de 15 cm minimum par rapport au fini toiture terrasse.</t>
  </si>
  <si>
    <t xml:space="preserve">B.1.11 15 </t>
  </si>
  <si>
    <t>Dressage des tableaux</t>
  </si>
  <si>
    <t>000-C760</t>
  </si>
  <si>
    <t>Porte issue de secours existante donnant sur la passerelle existante</t>
  </si>
  <si>
    <t xml:space="preserve">B.1.11 16 </t>
  </si>
  <si>
    <t>Joint de dilatation vertical enterré</t>
  </si>
  <si>
    <t>000-B460</t>
  </si>
  <si>
    <t>Jonction entre l'existant et l'extension rangement</t>
  </si>
  <si>
    <t xml:space="preserve">B.1.11 17 </t>
  </si>
  <si>
    <t>Joint de dilatation - Cordon EI 60 + Bétonnage</t>
  </si>
  <si>
    <t>000-E990</t>
  </si>
  <si>
    <t>Jonction au niveau de la dalle entre l'extension dialyse et l'existant entre rdc et r+1</t>
  </si>
  <si>
    <t xml:space="preserve">B.1.11 18 </t>
  </si>
  <si>
    <t>Joint de dilatation - Cordon EI 60</t>
  </si>
  <si>
    <t>000-A543</t>
  </si>
  <si>
    <t>Jonction entre l'extension dialyse et l'existant au niveau de la dalle entre le R+1 et la toiture terrasse</t>
  </si>
  <si>
    <t>Jonction entre l'extension dialyse et l'existant au niveau des murs</t>
  </si>
  <si>
    <t xml:space="preserve">B.1.11 19 </t>
  </si>
  <si>
    <t>Joint de dilatation - Cordon EI 120</t>
  </si>
  <si>
    <t>000-B462</t>
  </si>
  <si>
    <t xml:space="preserve">RDC : Autour des ouvertures entre l'extension et l'existant : rangement </t>
  </si>
  <si>
    <t>R+1 : Jonction entre rangement en extension et le mur du couloir plan blanc (verticalement et horizontalement)</t>
  </si>
  <si>
    <t xml:space="preserve">B.1.11 20 </t>
  </si>
  <si>
    <t>Traitement des aciers apparents</t>
  </si>
  <si>
    <t>000-F032</t>
  </si>
  <si>
    <t>Sur toute la gaine du puits de ventilation canadien intérieur et extérieur</t>
  </si>
  <si>
    <t xml:space="preserve">B.1.11 21 </t>
  </si>
  <si>
    <t>Banc extérieur</t>
  </si>
  <si>
    <t>000-A561</t>
  </si>
  <si>
    <t>Dans l'espace vert</t>
  </si>
  <si>
    <t>B.1.12</t>
  </si>
  <si>
    <t>Réseaux sous dallage</t>
  </si>
  <si>
    <t xml:space="preserve">B.1.12 1 </t>
  </si>
  <si>
    <t>Saignée dans dallage - Terrassement - Rebouchage</t>
  </si>
  <si>
    <t>000-B472</t>
  </si>
  <si>
    <t>Stockage santelys et LT pour passage des réseaux</t>
  </si>
  <si>
    <t>Dans le local technique santelys pour remonter les réseaux</t>
  </si>
  <si>
    <t xml:space="preserve">B.1.12 2 </t>
  </si>
  <si>
    <t>Tranchées dans blocage</t>
  </si>
  <si>
    <t>000-B463</t>
  </si>
  <si>
    <t>RDC à côté de l'ascenseur pour liaison enterrée dans le LT et Stockage Santelys</t>
  </si>
  <si>
    <t>Au droit des remontées réseaux dans le LT Dialyse</t>
  </si>
  <si>
    <t xml:space="preserve">B.1.12 3 </t>
  </si>
  <si>
    <t xml:space="preserve">Fourreaux diamètre 90 mm </t>
  </si>
  <si>
    <t>000-B466</t>
  </si>
  <si>
    <t>RDC à côté de l'ascenseur pour liaison enterrée avec le bâtiment principal : 2 fourreaux</t>
  </si>
  <si>
    <t>RDC côté LT Santelys 2 fourreaux</t>
  </si>
  <si>
    <t xml:space="preserve">B.1.12 4 </t>
  </si>
  <si>
    <t xml:space="preserve">Fourreaux diamètre 160 mm </t>
  </si>
  <si>
    <t>000-B468</t>
  </si>
  <si>
    <t>RDC à côté de l'ascenseur pour liaison enterrée avec le bâtiment principal 6 fourreaux</t>
  </si>
  <si>
    <t>RDC côté LT Santelys 6 fourreaux</t>
  </si>
  <si>
    <t xml:space="preserve">B.1.12 5 </t>
  </si>
  <si>
    <t>Carottage de soubassement BA - Diamètre 200 mm</t>
  </si>
  <si>
    <t>000-B471</t>
  </si>
  <si>
    <t xml:space="preserve">Passage de l'ensemble des réseaux dans les murs existants </t>
  </si>
  <si>
    <t xml:space="preserve">B.1.12 6 </t>
  </si>
  <si>
    <t>Rebouchage des percements et réservations</t>
  </si>
  <si>
    <t>000-B474</t>
  </si>
  <si>
    <t>Rebouchage et calfeutrement de tous les carottages et réservations sur l'ensemble de l'opération</t>
  </si>
  <si>
    <t xml:space="preserve">B.1.12 7 </t>
  </si>
  <si>
    <t>Regard béton 80x80 - tampon grille caillebotis</t>
  </si>
  <si>
    <t>000-B478</t>
  </si>
  <si>
    <t>Au droit des remontées des fourreaux dans le LT Santelys et LT côté ascenseur</t>
  </si>
  <si>
    <t xml:space="preserve">B.1.12 8 </t>
  </si>
  <si>
    <t>Manchon thermo rétractable diamètre 90 mm</t>
  </si>
  <si>
    <t>000-B481</t>
  </si>
  <si>
    <t>Au droit des pénétrations dans les bâtiments</t>
  </si>
  <si>
    <t xml:space="preserve">B.1.12 9 </t>
  </si>
  <si>
    <t>Manchon thermo rétractable diamètre 160 mm</t>
  </si>
  <si>
    <t>000-B483</t>
  </si>
  <si>
    <t>B.1.13</t>
  </si>
  <si>
    <t>Travaux R+6 : installation des services dialyse au 6B</t>
  </si>
  <si>
    <t xml:space="preserve">B.1.13 1 </t>
  </si>
  <si>
    <t>000-A697</t>
  </si>
  <si>
    <t>6B : Rebouchage et calfeutrement de tous les carottages, ancien passage de réseaux sur l'ensemble du niveau dans les murs et planchers.</t>
  </si>
  <si>
    <t>C</t>
  </si>
  <si>
    <t>ETANCHEITE</t>
  </si>
  <si>
    <t>C.1</t>
  </si>
  <si>
    <t>C.1.1</t>
  </si>
  <si>
    <t>Complexe d'étanchéité</t>
  </si>
  <si>
    <t xml:space="preserve">C.1.1 1 </t>
  </si>
  <si>
    <t>Dépose  des gravillons</t>
  </si>
  <si>
    <t>000-C882</t>
  </si>
  <si>
    <t xml:space="preserve">L'ensemble de la toiture de la dialyse et puits canadien </t>
  </si>
  <si>
    <t xml:space="preserve">C.1.1 2 </t>
  </si>
  <si>
    <t>Dépose du complexe d'étanchéité</t>
  </si>
  <si>
    <t>000-E141</t>
  </si>
  <si>
    <t>L'ensemble de la toiture de la dialyse, du puits canadien, du couloir dialyse</t>
  </si>
  <si>
    <t xml:space="preserve">C.1.1 3 </t>
  </si>
  <si>
    <t>Isolation 200 mm polyuréthane - R &gt; 8.70 m2.K/W - Pour étanchéité sous protection lourde</t>
  </si>
  <si>
    <t>000-B709</t>
  </si>
  <si>
    <t>L'ensemble de la toiture de la dialyse existante et projet</t>
  </si>
  <si>
    <t xml:space="preserve">Toiture de l'ancien puits canadien </t>
  </si>
  <si>
    <t>Toiture de l'extension rangement</t>
  </si>
  <si>
    <t>Toiture au dessus du couloir du plan blanc</t>
  </si>
  <si>
    <t>Adaptation au droit des jonctions sur l'acrotère préfabriqué existant venant en sur épaisseur.</t>
  </si>
  <si>
    <t xml:space="preserve">C.1.1 4 </t>
  </si>
  <si>
    <t>Étanchéité membrane bitume élastomère</t>
  </si>
  <si>
    <t>000-B714</t>
  </si>
  <si>
    <t xml:space="preserve">C.1.1 5 </t>
  </si>
  <si>
    <t>Relevé d'étanchéité isolé - R &gt; 2.50 m2.K/W</t>
  </si>
  <si>
    <t>000-B716</t>
  </si>
  <si>
    <t>Périphérie :</t>
  </si>
  <si>
    <t xml:space="preserve">C.1.1 6 </t>
  </si>
  <si>
    <t>Protection lourde gravillons</t>
  </si>
  <si>
    <t>000-B723</t>
  </si>
  <si>
    <t xml:space="preserve">C.1.1 7 </t>
  </si>
  <si>
    <t>Costière sur joint de dilatation</t>
  </si>
  <si>
    <t>000-E980</t>
  </si>
  <si>
    <t>Jonction entre l'existant et les 2 extensions dialyse et rangement</t>
  </si>
  <si>
    <t xml:space="preserve">C.1.1 8 </t>
  </si>
  <si>
    <t>Costière métallique sur mesure - Rehausse de complexe et reprise d'ITE</t>
  </si>
  <si>
    <t>000-B727</t>
  </si>
  <si>
    <t>En périphérie des toitures à reprendre en dehors des parties contre les extensions</t>
  </si>
  <si>
    <t xml:space="preserve">C.1.1 9 </t>
  </si>
  <si>
    <t>Bande soline</t>
  </si>
  <si>
    <t>000-B728</t>
  </si>
  <si>
    <t>Sur toutes les remontées maçonnées</t>
  </si>
  <si>
    <t xml:space="preserve">C.1.1 10 </t>
  </si>
  <si>
    <t>Joint de dilatation par double costière</t>
  </si>
  <si>
    <t>000-B729</t>
  </si>
  <si>
    <t>Au droit du joint de dilatation existant</t>
  </si>
  <si>
    <t>C.1.2</t>
  </si>
  <si>
    <t>Accessoires</t>
  </si>
  <si>
    <t xml:space="preserve">C.1.2 1 </t>
  </si>
  <si>
    <t>Garde corps fixé sur acrotère maçonné</t>
  </si>
  <si>
    <t>000-D034</t>
  </si>
  <si>
    <t>Sur l'extension rangement et dialyse</t>
  </si>
  <si>
    <t xml:space="preserve">C.1.2 2 </t>
  </si>
  <si>
    <t>Garde corps autoportant</t>
  </si>
  <si>
    <t>000-E979</t>
  </si>
  <si>
    <t>Périphérie de la toiture existante</t>
  </si>
  <si>
    <t xml:space="preserve">C.1.2 3 </t>
  </si>
  <si>
    <t>Couvertine d'acrotère alu laqué</t>
  </si>
  <si>
    <t>000-B735</t>
  </si>
  <si>
    <t>Sur l'ensemble des acrotères hors joint de dilatation</t>
  </si>
  <si>
    <t xml:space="preserve">C.1.2 4 </t>
  </si>
  <si>
    <t>Couvertine d'acrotère alu laqué sur joint de dilatation</t>
  </si>
  <si>
    <t>000-A546</t>
  </si>
  <si>
    <t>Sur l'ensemble des acrotères au droit des joints de dilatation</t>
  </si>
  <si>
    <t xml:space="preserve">C.1.2 5 </t>
  </si>
  <si>
    <t xml:space="preserve">Couvertine d'acrotère alu laqué sur joint de dilatation contre mur </t>
  </si>
  <si>
    <t>000-A547</t>
  </si>
  <si>
    <t>Sur l'acrotère contre le joint de dilatation entre le puits de ventilation et l'extension</t>
  </si>
  <si>
    <t xml:space="preserve">C.1.2 6 </t>
  </si>
  <si>
    <t>Filet de protection</t>
  </si>
  <si>
    <t>000-B740</t>
  </si>
  <si>
    <t>En périphérie des toitures terrasses</t>
  </si>
  <si>
    <t xml:space="preserve">C.1.2 7 </t>
  </si>
  <si>
    <t>Tour d'accès</t>
  </si>
  <si>
    <t>000-C959</t>
  </si>
  <si>
    <t>Implantation à définir avec le SPS et le gestionnaire</t>
  </si>
  <si>
    <t xml:space="preserve">C.1.2 8 </t>
  </si>
  <si>
    <t>Sortie de ventilation diamètre 100 mm</t>
  </si>
  <si>
    <t>000-B743</t>
  </si>
  <si>
    <t>Ventilation de chute EU</t>
  </si>
  <si>
    <t xml:space="preserve">C.1.2 9 </t>
  </si>
  <si>
    <t xml:space="preserve">Passage de gaine </t>
  </si>
  <si>
    <t>000-B745</t>
  </si>
  <si>
    <t>Au droit des passages de la ventilation</t>
  </si>
  <si>
    <t>Au droit des gaines de désenfumage</t>
  </si>
  <si>
    <t xml:space="preserve">C.1.2 10 </t>
  </si>
  <si>
    <t>Sortie de câble</t>
  </si>
  <si>
    <t>000-B746</t>
  </si>
  <si>
    <t>Suivant plan de toiture terrasse</t>
  </si>
  <si>
    <t>C.1.3</t>
  </si>
  <si>
    <t>Évacuation des EP en zinc</t>
  </si>
  <si>
    <t xml:space="preserve">C.1.3 1 </t>
  </si>
  <si>
    <t>Platine avec moignon dans l'acrotère</t>
  </si>
  <si>
    <t>000-B747</t>
  </si>
  <si>
    <t>Extension dialyse, rangement, puits de ventilation, couloir plan blanc</t>
  </si>
  <si>
    <t xml:space="preserve">C.1.3 2 </t>
  </si>
  <si>
    <t>Platine avec moignon cylindrique en dalle</t>
  </si>
  <si>
    <t>000-B748</t>
  </si>
  <si>
    <t>Toiture existante reprise</t>
  </si>
  <si>
    <t xml:space="preserve">C.1.3 3 </t>
  </si>
  <si>
    <t>Boîte à eau en zinc</t>
  </si>
  <si>
    <t>000-B750</t>
  </si>
  <si>
    <t>Extension dialyse et rangement</t>
  </si>
  <si>
    <t xml:space="preserve">C.1.3 4 </t>
  </si>
  <si>
    <t>Descente EP zinc</t>
  </si>
  <si>
    <t>000-B751</t>
  </si>
  <si>
    <t xml:space="preserve">C.1.3 5 </t>
  </si>
  <si>
    <t>Trop plein</t>
  </si>
  <si>
    <t>000-B752</t>
  </si>
  <si>
    <t>Toiture existante</t>
  </si>
  <si>
    <t xml:space="preserve">C.1.3 6 </t>
  </si>
  <si>
    <t>Dauphin fonte 100</t>
  </si>
  <si>
    <t>000-B753</t>
  </si>
  <si>
    <t>C.1.4</t>
  </si>
  <si>
    <t>Châssis de toiture</t>
  </si>
  <si>
    <t xml:space="preserve">C.1.4 1 </t>
  </si>
  <si>
    <t>Remplacement de châssis de désenfumage et accès toiture - Surface &gt; 1.00 m2 - Classe SL250</t>
  </si>
  <si>
    <t>000-B765</t>
  </si>
  <si>
    <t>Au droit de la cage d'escalier existante</t>
  </si>
  <si>
    <t xml:space="preserve">C.1.4 2 </t>
  </si>
  <si>
    <t>Conduit de lumière - Diamètre 530 mm</t>
  </si>
  <si>
    <t>000-B641</t>
  </si>
  <si>
    <t>Circulation de l'extension dialyse</t>
  </si>
  <si>
    <t>D</t>
  </si>
  <si>
    <t>MENUISERIES EXTÉRIEURES ALUMINIUM</t>
  </si>
  <si>
    <t>D.1</t>
  </si>
  <si>
    <t>D.1.1</t>
  </si>
  <si>
    <t>Menuiseries aluminium à rupture de pont thermique - Teinte RAL 9010</t>
  </si>
  <si>
    <t xml:space="preserve">D.1.1 1 </t>
  </si>
  <si>
    <t>Fenêtre 1 vantail OB et 1 OF - Dimension 1.20 x 1.50 ht</t>
  </si>
  <si>
    <t>000-A499</t>
  </si>
  <si>
    <t>R+1 : Bureau médical, salle d'examen, bureau cadre</t>
  </si>
  <si>
    <t xml:space="preserve">D.1.1 2 </t>
  </si>
  <si>
    <t>Fenêtre 1 vantail OB et 1 OF - Dimension 1.60 x 1.50 ht</t>
  </si>
  <si>
    <t>000-A507</t>
  </si>
  <si>
    <t>R+1 : secrétariat accueil</t>
  </si>
  <si>
    <t xml:space="preserve">D.1.1 3 </t>
  </si>
  <si>
    <t>Fenêtre 1 vantail OB et 1 OF - Dimension 1.80 x 1.50 ht</t>
  </si>
  <si>
    <t>000-A506</t>
  </si>
  <si>
    <t>R+1 : Tisanerie et détente Pro</t>
  </si>
  <si>
    <t xml:space="preserve">D.1.1 4 </t>
  </si>
  <si>
    <t>Fenêtre 1 vantail OB et 1 fixe - Dimension 2.40 x 1.50 ht</t>
  </si>
  <si>
    <t>000-A508</t>
  </si>
  <si>
    <t>R+1 : Accueil attente</t>
  </si>
  <si>
    <t xml:space="preserve">D.1.1 5 </t>
  </si>
  <si>
    <t>Fenêtre 1 vantail OB et 1 fixe - Dimension 2.00 x 1.15 ht</t>
  </si>
  <si>
    <t>000-E999</t>
  </si>
  <si>
    <t>R+1 : menuiseries du bâtiment existant IDE, Box et box bariatrique</t>
  </si>
  <si>
    <t xml:space="preserve">D.1.1 6 </t>
  </si>
  <si>
    <t>Porte 1 vantail - Dimension 1.00 x 2.20 ht</t>
  </si>
  <si>
    <t>000-A505</t>
  </si>
  <si>
    <t xml:space="preserve">Issue de secours de l'extension </t>
  </si>
  <si>
    <t xml:space="preserve">D.1.1 7 </t>
  </si>
  <si>
    <t>Porte 2 vantaux - Dimension 1.50 x 2.10 ht</t>
  </si>
  <si>
    <t>000-C313</t>
  </si>
  <si>
    <t>Issue de secours  de l'existant sur la passerelle</t>
  </si>
  <si>
    <t>D.1.2</t>
  </si>
  <si>
    <t>Store toile intérieure</t>
  </si>
  <si>
    <t xml:space="preserve">D.1.2 1 </t>
  </si>
  <si>
    <t>Store intérieur manuel - Dimension 2.00 x 1.15 ht</t>
  </si>
  <si>
    <t>000-F002</t>
  </si>
  <si>
    <t>Sur les menuiseries façade Nord IDE</t>
  </si>
  <si>
    <t xml:space="preserve">D.1.2 2 </t>
  </si>
  <si>
    <t>Store intérieur manuel - Dimension 1.20 x 1.50 ht</t>
  </si>
  <si>
    <t>000-E998</t>
  </si>
  <si>
    <t>Façade Nord Salle d'examen</t>
  </si>
  <si>
    <t>D.1.3</t>
  </si>
  <si>
    <t>Brise soleil orientable en lames</t>
  </si>
  <si>
    <t xml:space="preserve">D.1.3 1 </t>
  </si>
  <si>
    <t>Brise soleil dimension 2.00 x 1.15 ht + empilement</t>
  </si>
  <si>
    <t>000-A504</t>
  </si>
  <si>
    <t>R+1 : sur les menuiseries façade Sud</t>
  </si>
  <si>
    <t xml:space="preserve">D.1.3 2 </t>
  </si>
  <si>
    <t>Capteur anémomètre</t>
  </si>
  <si>
    <t>000-A272</t>
  </si>
  <si>
    <t>Façade Sud</t>
  </si>
  <si>
    <t xml:space="preserve">D.1.3 3 </t>
  </si>
  <si>
    <t>Complément d'isolation au droit des brises soleil ou volet roulant</t>
  </si>
  <si>
    <t>000-A172</t>
  </si>
  <si>
    <t>Au dos des brises soleil contre le supports béton afin d'assurer la coupure thermique</t>
  </si>
  <si>
    <t>D.1.4</t>
  </si>
  <si>
    <t xml:space="preserve">D.1.4 1 </t>
  </si>
  <si>
    <t>Remplacement de vitrage par des panneaux pleins</t>
  </si>
  <si>
    <t>000-A696</t>
  </si>
  <si>
    <t xml:space="preserve">6B LT osmoseur : 2 vitrages </t>
  </si>
  <si>
    <t xml:space="preserve">6B LT maintenance : 1 vitrage </t>
  </si>
  <si>
    <t>E</t>
  </si>
  <si>
    <t>BARDAGE</t>
  </si>
  <si>
    <t>E.1</t>
  </si>
  <si>
    <t>E.1.1</t>
  </si>
  <si>
    <t>Mur ossature bois</t>
  </si>
  <si>
    <t xml:space="preserve">E.1.1 1 </t>
  </si>
  <si>
    <t>Rebouchage de baie en ossature bois</t>
  </si>
  <si>
    <t>000-E993</t>
  </si>
  <si>
    <t>Rebouchage des baies façade Sud et sur la partie Nord hors extension suivant nouveau calpinage des menuiseries extérieures.</t>
  </si>
  <si>
    <t xml:space="preserve">E.1.1 2 </t>
  </si>
  <si>
    <t>Pièce d'appui de menuiserie</t>
  </si>
  <si>
    <t>000-A176</t>
  </si>
  <si>
    <t>Au droit des ouvertures dans l'ossature bois</t>
  </si>
  <si>
    <t>E.1.2</t>
  </si>
  <si>
    <t>Isolation extérieur + panneaux résine</t>
  </si>
  <si>
    <t xml:space="preserve">E.1.2 1 </t>
  </si>
  <si>
    <t>Vêtage surface courante - Isolation LR - R &gt; 5.20 m2.K/W</t>
  </si>
  <si>
    <t>000-B539</t>
  </si>
  <si>
    <t>Façade existante de la dialyse au R+1</t>
  </si>
  <si>
    <t>Façade pignon existant de la dialyse toute hauteur</t>
  </si>
  <si>
    <t>Façade du puits de ventilation toute hauteur y compris le local machinerie ascenseur</t>
  </si>
  <si>
    <t>Façade de l'extension rangement</t>
  </si>
  <si>
    <t>Habillage des façade d'acrotère entre l'extension et l'existant (surplomb)</t>
  </si>
  <si>
    <t xml:space="preserve">E.1.2 2 </t>
  </si>
  <si>
    <t>Vêtage surface courante - Isolation LR mm - R &gt; 5.20 m2.K/W - Effet bois</t>
  </si>
  <si>
    <t>000-E984</t>
  </si>
  <si>
    <t xml:space="preserve">E.1.2 3 </t>
  </si>
  <si>
    <t>Vêtage en tableau avec isolation - R &gt; 1.50 m2.K/W</t>
  </si>
  <si>
    <t>000-C494</t>
  </si>
  <si>
    <t>Encadrement des ouvertures dans les bardages ci-avant hors grilles du puits de ventilation</t>
  </si>
  <si>
    <t xml:space="preserve">E.1.2 4 </t>
  </si>
  <si>
    <t>Vêtage en tableau sans isolation</t>
  </si>
  <si>
    <t>000-A517</t>
  </si>
  <si>
    <t>Tableaux des grilles de ventilation du puits de ventilation</t>
  </si>
  <si>
    <t xml:space="preserve">E.1.2 5 </t>
  </si>
  <si>
    <t>Tablette en aluminium laqué</t>
  </si>
  <si>
    <t>000-B541</t>
  </si>
  <si>
    <t>Appuis des fenêtres</t>
  </si>
  <si>
    <t xml:space="preserve">E.1.2 6 </t>
  </si>
  <si>
    <t>Seuil en tôle larmée</t>
  </si>
  <si>
    <t>000-B542</t>
  </si>
  <si>
    <t>Seuils des portes extérieures IS R+1 et Porte local technique ascenseur</t>
  </si>
  <si>
    <t xml:space="preserve">E.1.2 7 </t>
  </si>
  <si>
    <t>Joint de dilatation</t>
  </si>
  <si>
    <t>000-B592</t>
  </si>
  <si>
    <t>Jonction entre les 2 extensions et l'existant</t>
  </si>
  <si>
    <t xml:space="preserve">E.1.2 8 </t>
  </si>
  <si>
    <t>Coffre d'habillage extérieur panneaux Q4</t>
  </si>
  <si>
    <t>000-C421</t>
  </si>
  <si>
    <t>Habillage des chutes EU sur la hauteur du RDC sous l'extension</t>
  </si>
  <si>
    <t xml:space="preserve">E.1.2 9 </t>
  </si>
  <si>
    <t>Adaptation sur coursive plan blanc</t>
  </si>
  <si>
    <t>000-A557</t>
  </si>
  <si>
    <t>Entre le bardage et la coursive cintrée du plan blanc.</t>
  </si>
  <si>
    <t xml:space="preserve">E.1.2 10 </t>
  </si>
  <si>
    <t>Adaptation de couverture bac acier</t>
  </si>
  <si>
    <t>000-A510</t>
  </si>
  <si>
    <t>Raccord entre le bardage du puits de lumière et le couloir  sous le plan blanc.</t>
  </si>
  <si>
    <t>F</t>
  </si>
  <si>
    <t>SERRURERIE</t>
  </si>
  <si>
    <t>F.1</t>
  </si>
  <si>
    <t>Structure métallique</t>
  </si>
  <si>
    <t xml:space="preserve">F.1 1 </t>
  </si>
  <si>
    <t>IPE 120</t>
  </si>
  <si>
    <t>000-B518</t>
  </si>
  <si>
    <t>Ossature du plancher collaborant dans le puits canadien</t>
  </si>
  <si>
    <t xml:space="preserve">F.1 2 </t>
  </si>
  <si>
    <t>Plancher collaborant</t>
  </si>
  <si>
    <t>000-B516</t>
  </si>
  <si>
    <t xml:space="preserve">F.1 3 </t>
  </si>
  <si>
    <t>HEA 160</t>
  </si>
  <si>
    <t>000-B519</t>
  </si>
  <si>
    <t>Poutres support de la CTA en toiture terrasse</t>
  </si>
  <si>
    <t xml:space="preserve">F.1 4 </t>
  </si>
  <si>
    <t>Passerelle CTA en toiture</t>
  </si>
  <si>
    <t>000-A703</t>
  </si>
  <si>
    <t>En toiture terrasse au droit de la CTA</t>
  </si>
  <si>
    <t>F.2</t>
  </si>
  <si>
    <t>Serrurerie intérieure</t>
  </si>
  <si>
    <t xml:space="preserve">F.2 1 </t>
  </si>
  <si>
    <t>Cloison grillagée</t>
  </si>
  <si>
    <t>000-A560</t>
  </si>
  <si>
    <t>Cloisonnement entre Stockage Santelys et Stockage dialyse CH : aménagement à définir</t>
  </si>
  <si>
    <t xml:space="preserve">F.2 2 </t>
  </si>
  <si>
    <t>Porte grillagée battante - Dimension 1.80 x 2.40 ht - 2 vantaux</t>
  </si>
  <si>
    <t>000-A463</t>
  </si>
  <si>
    <t xml:space="preserve">F.2 3 </t>
  </si>
  <si>
    <t xml:space="preserve">Protection d'angle en tôle larmée </t>
  </si>
  <si>
    <t>000-E991</t>
  </si>
  <si>
    <t>Angles saillants des rangements palettes : rangement existant et extension. Sur coffre de la protection VH du désenfumage.</t>
  </si>
  <si>
    <t>F.3</t>
  </si>
  <si>
    <t>Serrurerie extérieure</t>
  </si>
  <si>
    <t xml:space="preserve">F.3 1 </t>
  </si>
  <si>
    <t>Grillage serrurier sur potelet métallique</t>
  </si>
  <si>
    <t>000-A796</t>
  </si>
  <si>
    <t>Fermeture des trous de ventilation du puits canadien</t>
  </si>
  <si>
    <t xml:space="preserve">F.3 2 </t>
  </si>
  <si>
    <t>Garde corps déporté en toiture terrasse</t>
  </si>
  <si>
    <t>000-A498</t>
  </si>
  <si>
    <t>Sur le passage au dessus du couloir du plan blanc amenant au bâtiment pharmacie. Compris retour contre le bâtiment Chimiothérapie</t>
  </si>
  <si>
    <t xml:space="preserve">F.3 3 </t>
  </si>
  <si>
    <t>Porte métallique 1 vantail - Dimension 0.93 x 1.90 ht env. - EI 30</t>
  </si>
  <si>
    <t>000-B502</t>
  </si>
  <si>
    <t xml:space="preserve">Toiture terrasse : accès machinerie ascenseur. </t>
  </si>
  <si>
    <t>Rehausse du seuil en béton au maçon du présent lot</t>
  </si>
  <si>
    <t xml:space="preserve">F.3 4 </t>
  </si>
  <si>
    <t>Dépose et évacuation d'escalier métallique droit</t>
  </si>
  <si>
    <t>000-E895</t>
  </si>
  <si>
    <t xml:space="preserve">Escalier sur le pignon à déplacer sur le côté </t>
  </si>
  <si>
    <t xml:space="preserve">F.3 5 </t>
  </si>
  <si>
    <t>Palier complémentaire et nouvel escalier : 2 UP</t>
  </si>
  <si>
    <t>000-F028</t>
  </si>
  <si>
    <t>Modification de la sortie de secours existantes</t>
  </si>
  <si>
    <t xml:space="preserve">F.3 6 </t>
  </si>
  <si>
    <t>Escalier métallique 2/4 tournant + palier : 1 UP</t>
  </si>
  <si>
    <t>000-B504</t>
  </si>
  <si>
    <t>Sortie de secours sur l'extension</t>
  </si>
  <si>
    <t xml:space="preserve">F.3 7 </t>
  </si>
  <si>
    <t>Échelle à crinoline - Hauteur à franchir 3.5 m env.</t>
  </si>
  <si>
    <t>000-B507</t>
  </si>
  <si>
    <t>Accès sur le dessus de l'ancien puits de ventilation</t>
  </si>
  <si>
    <t>Montant HT du Lot N°01 CLOS COUVERT</t>
  </si>
  <si>
    <t>TOTHT</t>
  </si>
  <si>
    <t>TVA</t>
  </si>
  <si>
    <t>Montant TTC</t>
  </si>
  <si>
    <t>TOTTTC</t>
  </si>
  <si>
    <t>Montant HT du Lot N°01.A  
CLOS COUVERT - TERRASSEMENT VRD</t>
  </si>
  <si>
    <t>Montant HT du Lot N°01.B 
CLOS COUVERT - GROS OEUVRE</t>
  </si>
  <si>
    <t>Montant HT du Lot N°01.C 
CLOS COUVERT - ETANCHEITE</t>
  </si>
  <si>
    <t>TOTAL</t>
  </si>
  <si>
    <t>A TERRASSEMENT VRD</t>
  </si>
  <si>
    <t>Prix en € HT</t>
  </si>
  <si>
    <t>Prix en € TTC</t>
  </si>
  <si>
    <t>B GROS ŒUVRE</t>
  </si>
  <si>
    <t>C ETANCHEITE</t>
  </si>
  <si>
    <t>D MENUISERIES EXTERIEURES</t>
  </si>
  <si>
    <t>E BARDAGE</t>
  </si>
  <si>
    <t>F SERRURERIE</t>
  </si>
  <si>
    <t>Montant HT du Lot N°01.F 
CLOS COUVERT - SERRURERIE</t>
  </si>
  <si>
    <t>Montant HT du Lot N°01.E 
CLOS COUVERT - BARDAGE</t>
  </si>
  <si>
    <t>Montant HT du Lot N°01.D
CLOS COUVERT - MENUISERIES EXTERIEURES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</si>
</sst>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 ##0;\-#,##0;"/>
    <numFmt numFmtId="166" formatCode="#,##0.000;\-#,##0.000;"/>
    <numFmt numFmtId="167" formatCode="#,##0.0;\-#,##0.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1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9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</cellStyleXfs>
  <cellXfs count="43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 wrapText="1"/>
    </xf>
    <xf numFmtId="0" fontId="16" fillId="0" borderId="18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4" fillId="0" borderId="12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1" xfId="1" applyFill="1" applyBorder="1">
      <alignment horizontal="left" vertical="top" wrapText="1"/>
    </xf>
    <xf numFmtId="0" fontId="5" fillId="0" borderId="10" xfId="14" applyBorder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5" fillId="0" borderId="6" xfId="18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8" fillId="0" borderId="6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7" fillId="0" borderId="9" xfId="0" applyFont="1" applyBorder="1" applyAlignment="1">
      <alignment horizontal="left" vertical="top" wrapText="1"/>
    </xf>
    <xf numFmtId="0" fontId="11" fillId="0" borderId="6" xfId="35" applyBorder="1">
      <alignment horizontal="left" vertical="top" wrapText="1"/>
    </xf>
    <xf numFmtId="0" fontId="12" fillId="0" borderId="6" xfId="38" applyBorder="1">
      <alignment horizontal="left" vertical="top" wrapText="1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167" fontId="0" fillId="0" borderId="7" xfId="0" applyNumberFormat="1" applyBorder="1" applyAlignment="1" applyProtection="1">
      <alignment horizontal="center" vertical="top" wrapText="1"/>
      <protection locked="0"/>
    </xf>
    <xf numFmtId="0" fontId="17" fillId="0" borderId="4" xfId="0" applyFont="1" applyBorder="1" applyAlignment="1">
      <alignment horizontal="left" vertical="top" wrapText="1"/>
    </xf>
    <xf numFmtId="0" fontId="12" fillId="0" borderId="14" xfId="38" applyBorder="1">
      <alignment horizontal="left" vertical="top" wrapText="1"/>
    </xf>
    <xf numFmtId="0" fontId="5" fillId="0" borderId="6" xfId="14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2304000</xdr:colOff>
      <xdr:row>49</xdr:row>
      <xdr:rowOff>128961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2321530" cy="9463461"/>
        </a:xfrm>
        <a:prstGeom prst="rect">
          <a:avLst/>
        </a:prstGeom>
        <a:solidFill>
          <a:srgbClr val="C0C0C0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3744000</xdr:colOff>
      <xdr:row>1</xdr:row>
      <xdr:rowOff>2961</xdr:rowOff>
    </xdr:from>
    <xdr:to>
      <xdr:col>0</xdr:col>
      <xdr:colOff>6552000</xdr:colOff>
      <xdr:row>6</xdr:row>
      <xdr:rowOff>82252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56365" y="193461"/>
          <a:ext cx="2821304" cy="10317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500" b="1">
            <a:solidFill>
              <a:srgbClr val="000000"/>
            </a:solidFill>
            <a:latin typeface=""/>
          </a:endParaRPr>
        </a:p>
        <a:p>
          <a:pPr algn="l"/>
          <a:r>
            <a:rPr lang="fr-FR" sz="1500" b="1" i="0">
              <a:solidFill>
                <a:srgbClr val="000000"/>
              </a:solidFill>
              <a:latin typeface="Arial"/>
            </a:rPr>
            <a:t>Centre Hospitalier Général Louis Pasteur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Arial"/>
            </a:rPr>
            <a:t>73 Av. Léon Jouhaux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      </a:t>
          </a:r>
        </a:p>
      </xdr:txBody>
    </xdr:sp>
    <xdr:clientData/>
  </xdr:twoCellAnchor>
  <xdr:twoCellAnchor editAs="absolute">
    <xdr:from>
      <xdr:col>0</xdr:col>
      <xdr:colOff>2556000</xdr:colOff>
      <xdr:row>23</xdr:row>
      <xdr:rowOff>68100</xdr:rowOff>
    </xdr:from>
    <xdr:to>
      <xdr:col>0</xdr:col>
      <xdr:colOff>6372000</xdr:colOff>
      <xdr:row>30</xdr:row>
      <xdr:rowOff>153313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579478" y="4449600"/>
          <a:ext cx="3820852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FF0000"/>
              </a:solidFill>
              <a:latin typeface="Arial"/>
            </a:rPr>
            <a:t>DPGF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05/09/2025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Extension et restructuration de la dialyse sur le site du Centre Hospitalier Louis Pasteur de Dole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73 Avenue Léon Jouhaux</a:t>
          </a: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39100 DOLE</a:t>
          </a:r>
        </a:p>
      </xdr:txBody>
    </xdr:sp>
    <xdr:clientData/>
  </xdr:twoCellAnchor>
  <xdr:twoCellAnchor editAs="absolute">
    <xdr:from>
      <xdr:col>0</xdr:col>
      <xdr:colOff>2448000</xdr:colOff>
      <xdr:row>46</xdr:row>
      <xdr:rowOff>7226</xdr:rowOff>
    </xdr:from>
    <xdr:to>
      <xdr:col>0</xdr:col>
      <xdr:colOff>6444000</xdr:colOff>
      <xdr:row>46</xdr:row>
      <xdr:rowOff>7226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2450504" y="8770226"/>
          <a:ext cx="3998191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2448000</xdr:colOff>
      <xdr:row>46</xdr:row>
      <xdr:rowOff>87835</xdr:rowOff>
    </xdr:from>
    <xdr:to>
      <xdr:col>0</xdr:col>
      <xdr:colOff>6372000</xdr:colOff>
      <xdr:row>48</xdr:row>
      <xdr:rowOff>13148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450504" y="8850835"/>
          <a:ext cx="3933704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Projet                                         05 septembre 2025            0</a:t>
          </a:r>
        </a:p>
      </xdr:txBody>
    </xdr:sp>
    <xdr:clientData/>
  </xdr:twoCellAnchor>
  <xdr:twoCellAnchor editAs="absolute">
    <xdr:from>
      <xdr:col>0</xdr:col>
      <xdr:colOff>2664000</xdr:colOff>
      <xdr:row>35</xdr:row>
      <xdr:rowOff>87509</xdr:rowOff>
    </xdr:from>
    <xdr:to>
      <xdr:col>0</xdr:col>
      <xdr:colOff>6228000</xdr:colOff>
      <xdr:row>40</xdr:row>
      <xdr:rowOff>53948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692330" y="6755009"/>
          <a:ext cx="3546783" cy="918939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FF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FF0000"/>
              </a:solidFill>
              <a:latin typeface="Arial"/>
            </a:rPr>
            <a:t>Lot N°01 CLOS COUVERT</a:t>
          </a:r>
        </a:p>
      </xdr:txBody>
    </xdr:sp>
    <xdr:clientData/>
  </xdr:twoCellAnchor>
  <xdr:twoCellAnchor editAs="absolute">
    <xdr:from>
      <xdr:col>0</xdr:col>
      <xdr:colOff>864000</xdr:colOff>
      <xdr:row>28</xdr:row>
      <xdr:rowOff>2296</xdr:rowOff>
    </xdr:from>
    <xdr:to>
      <xdr:col>0</xdr:col>
      <xdr:colOff>2268000</xdr:colOff>
      <xdr:row>31</xdr:row>
      <xdr:rowOff>172396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86696" y="5336296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BRESSE PLANS STRUCTURES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Route de Champ Bise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71500 SORNAY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bpetiot@bresseplansstructures.fr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23</xdr:row>
      <xdr:rowOff>148709</xdr:rowOff>
    </xdr:from>
    <xdr:to>
      <xdr:col>0</xdr:col>
      <xdr:colOff>2268000</xdr:colOff>
      <xdr:row>27</xdr:row>
      <xdr:rowOff>128309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86696" y="4530209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Reichardt &amp; Ferreux Architectes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170, Rue du Dr Jean Michel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39000 LONS LE SAUNIER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Portable : 06 77 98 28 93 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32</xdr:row>
      <xdr:rowOff>46383</xdr:rowOff>
    </xdr:from>
    <xdr:to>
      <xdr:col>0</xdr:col>
      <xdr:colOff>2232000</xdr:colOff>
      <xdr:row>36</xdr:row>
      <xdr:rowOff>25983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86696" y="6142383"/>
          <a:ext cx="1370348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FEBUS INGENIERIE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13 Rue du Golf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21800 QUETIGNY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09 72 29 05 45 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36</xdr:row>
      <xdr:rowOff>90470</xdr:rowOff>
    </xdr:from>
    <xdr:to>
      <xdr:col>0</xdr:col>
      <xdr:colOff>2268000</xdr:colOff>
      <xdr:row>40</xdr:row>
      <xdr:rowOff>70070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86696" y="6948470"/>
          <a:ext cx="1386470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HOMM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8 En Vallot Grusse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39190 VAL-SONNETTE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endParaRPr sz="7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40</xdr:row>
      <xdr:rowOff>134557</xdr:rowOff>
    </xdr:from>
    <xdr:to>
      <xdr:col>0</xdr:col>
      <xdr:colOff>2232000</xdr:colOff>
      <xdr:row>44</xdr:row>
      <xdr:rowOff>114157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886696" y="7754557"/>
          <a:ext cx="1370348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ALPES CONTROLES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8F rue Jeanne Barret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21000 DIJON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03 80 52 21 68 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bchatey@alpes-controles.fr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44</xdr:row>
      <xdr:rowOff>178643</xdr:rowOff>
    </xdr:from>
    <xdr:to>
      <xdr:col>0</xdr:col>
      <xdr:colOff>2268000</xdr:colOff>
      <xdr:row>48</xdr:row>
      <xdr:rowOff>158243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886696" y="8560643"/>
          <a:ext cx="1386470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MODD INGENIERIE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12 rue de la gendarmerie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39120 CHAUSSIN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bullierjerome@modd-ingenierie.fr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19</xdr:row>
      <xdr:rowOff>136865</xdr:rowOff>
    </xdr:from>
    <xdr:to>
      <xdr:col>0</xdr:col>
      <xdr:colOff>2268000</xdr:colOff>
      <xdr:row>23</xdr:row>
      <xdr:rowOff>116465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870574" y="3756365"/>
          <a:ext cx="1402591" cy="7416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Damien VOISE Economiste </a:t>
          </a:r>
          <a:r>
            <a:rPr lang="fr-FR" sz="8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 Rue de Moidesseules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39230 SELLIERES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Tel : 03 84 47 36 65  </a:t>
          </a:r>
        </a:p>
        <a:p>
          <a:pPr algn="l"/>
          <a:r>
            <a:rPr lang="fr-FR" sz="700" b="0" i="0">
              <a:solidFill>
                <a:srgbClr val="000000"/>
              </a:solidFill>
              <a:latin typeface="MS Shell Dlg"/>
            </a:rPr>
            <a:t>Email : damien.voiseeconomie@gmail.com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2556000</xdr:colOff>
      <xdr:row>2</xdr:row>
      <xdr:rowOff>54287</xdr:rowOff>
    </xdr:from>
    <xdr:to>
      <xdr:col>0</xdr:col>
      <xdr:colOff>3384000</xdr:colOff>
      <xdr:row>4</xdr:row>
      <xdr:rowOff>173061</xdr:rowOff>
    </xdr:to>
    <xdr:pic>
      <xdr:nvPic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9478" y="435287"/>
          <a:ext cx="23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19</xdr:row>
      <xdr:rowOff>185230</xdr:rowOff>
    </xdr:from>
    <xdr:to>
      <xdr:col>0</xdr:col>
      <xdr:colOff>792000</xdr:colOff>
      <xdr:row>22</xdr:row>
      <xdr:rowOff>97383</xdr:rowOff>
    </xdr:to>
    <xdr:pic>
      <xdr:nvPicPr>
        <xdr:cNvPr id="17" name="Forme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65" y="3804730"/>
          <a:ext cx="21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28</xdr:row>
      <xdr:rowOff>34539</xdr:rowOff>
    </xdr:from>
    <xdr:to>
      <xdr:col>0</xdr:col>
      <xdr:colOff>792000</xdr:colOff>
      <xdr:row>30</xdr:row>
      <xdr:rowOff>88826</xdr:rowOff>
    </xdr:to>
    <xdr:pic>
      <xdr:nvPicPr>
        <xdr:cNvPr id="18" name="Forme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30" y="5368539"/>
          <a:ext cx="20" cy="12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32</xdr:row>
      <xdr:rowOff>30261</xdr:rowOff>
    </xdr:from>
    <xdr:to>
      <xdr:col>0</xdr:col>
      <xdr:colOff>792000</xdr:colOff>
      <xdr:row>34</xdr:row>
      <xdr:rowOff>52304</xdr:rowOff>
    </xdr:to>
    <xdr:pic>
      <xdr:nvPicPr>
        <xdr:cNvPr id="19" name="Forme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974" y="6126261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36</xdr:row>
      <xdr:rowOff>187200</xdr:rowOff>
    </xdr:from>
    <xdr:to>
      <xdr:col>0</xdr:col>
      <xdr:colOff>648000</xdr:colOff>
      <xdr:row>38</xdr:row>
      <xdr:rowOff>112513</xdr:rowOff>
    </xdr:to>
    <xdr:pic>
      <xdr:nvPicPr>
        <xdr:cNvPr id="20" name="Forme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09" y="7045200"/>
          <a:ext cx="17" cy="9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41</xdr:row>
      <xdr:rowOff>40787</xdr:rowOff>
    </xdr:from>
    <xdr:to>
      <xdr:col>0</xdr:col>
      <xdr:colOff>684000</xdr:colOff>
      <xdr:row>42</xdr:row>
      <xdr:rowOff>188843</xdr:rowOff>
    </xdr:to>
    <xdr:pic>
      <xdr:nvPicPr>
        <xdr:cNvPr id="21" name="Forme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09" y="7851287"/>
          <a:ext cx="17" cy="9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45</xdr:row>
      <xdr:rowOff>84874</xdr:rowOff>
    </xdr:from>
    <xdr:to>
      <xdr:col>0</xdr:col>
      <xdr:colOff>720000</xdr:colOff>
      <xdr:row>47</xdr:row>
      <xdr:rowOff>58552</xdr:rowOff>
    </xdr:to>
    <xdr:pic>
      <xdr:nvPicPr>
        <xdr:cNvPr id="22" name="Forme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7" y="8657374"/>
          <a:ext cx="18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216000</xdr:colOff>
      <xdr:row>23</xdr:row>
      <xdr:rowOff>51978</xdr:rowOff>
    </xdr:from>
    <xdr:to>
      <xdr:col>0</xdr:col>
      <xdr:colOff>720000</xdr:colOff>
      <xdr:row>26</xdr:row>
      <xdr:rowOff>157591</xdr:rowOff>
    </xdr:to>
    <xdr:pic>
      <xdr:nvPicPr>
        <xdr:cNvPr id="23" name="Forme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826" y="4433478"/>
          <a:ext cx="13" cy="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305861" y="161217"/>
          <a:ext cx="5255687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84887" y="225704"/>
          <a:ext cx="1644417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111496" y="499774"/>
          <a:ext cx="3450052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N°01 CLOS COUVERT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66" y="225704"/>
          <a:ext cx="33" cy="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279C8A12-D03C-4254-BE1A-3A3AA4121844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4F4EB54B-265C-45F3-B925-447A8D77CA4B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ABE9CE15-D5BE-41B0-A6CC-B454070A15C5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N°01 CLOS COUVERT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0E07D2C3-3154-4BC8-86DB-7E9152E15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3B0DF9DF-E6E2-4B72-B9AE-8149E3BF946D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F3BBF1EA-1E12-419D-9E76-66A97BB739D7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01D44588-3090-44B0-BF6A-346813690EA3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N°01 CLOS COUVERT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5B3AE61E-F98C-478A-99D5-02AFE5459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305C9D76-7F55-4273-8DD7-290A2EC683F9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2668AAE5-B01B-4342-92A8-638EB448DFAA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2F932F2B-B1F5-4122-8D08-41DB706EDBBC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N°01 CLOS COUVERT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35AD5F18-246F-45BE-98B0-7020CFB19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DEBB6599-B13F-4794-8457-591141A159A1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9E8C310-E557-49AE-B4A3-73B4CDDC6515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FE09CE4C-0136-441C-8C32-CC429EC1B5B5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N°01 CLOS COUVERT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DB872BE3-E101-4DD4-93CE-CCC708283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161217</xdr:rowOff>
    </xdr:from>
    <xdr:to>
      <xdr:col>6</xdr:col>
      <xdr:colOff>324000</xdr:colOff>
      <xdr:row>0</xdr:row>
      <xdr:rowOff>967304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13922820-A5E8-48FA-B713-6247CD51AF1D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4</xdr:col>
      <xdr:colOff>72000</xdr:colOff>
      <xdr:row>0</xdr:row>
      <xdr:rowOff>225704</xdr:rowOff>
    </xdr:from>
    <xdr:to>
      <xdr:col>6</xdr:col>
      <xdr:colOff>288000</xdr:colOff>
      <xdr:row>0</xdr:row>
      <xdr:rowOff>483652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7B728D4-70CB-4F4E-991C-2E3D3E4E4345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2448000</xdr:colOff>
      <xdr:row>0</xdr:row>
      <xdr:rowOff>499774</xdr:rowOff>
    </xdr:from>
    <xdr:to>
      <xdr:col>6</xdr:col>
      <xdr:colOff>324000</xdr:colOff>
      <xdr:row>0</xdr:row>
      <xdr:rowOff>983426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77E65901-0FAB-41EB-B56F-885F8AA2A7CB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N°01 CLOS COUVERT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576000</xdr:colOff>
      <xdr:row>0</xdr:row>
      <xdr:rowOff>886696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AB6F5B36-C0B2-4861-B1C9-B431E46C5A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648000</xdr:colOff>
      <xdr:row>0</xdr:row>
      <xdr:rowOff>164392</xdr:rowOff>
    </xdr:from>
    <xdr:to>
      <xdr:col>5</xdr:col>
      <xdr:colOff>371625</xdr:colOff>
      <xdr:row>0</xdr:row>
      <xdr:rowOff>964129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C8EA057B-3306-4B99-A75D-FEB010E29EFB}"/>
            </a:ext>
          </a:extLst>
        </xdr:cNvPr>
        <xdr:cNvSpPr/>
      </xdr:nvSpPr>
      <xdr:spPr>
        <a:xfrm>
          <a:off x="1327450" y="161217"/>
          <a:ext cx="5518000" cy="806087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Extension et restructuration de la dialyse sur le site du Centre Hospitalier Louis Pasteur de Dole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73 Avenue Léon Jouhaux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39100 DOLE</a:t>
          </a:r>
        </a:p>
        <a:p>
          <a:pPr algn="l"/>
          <a:endParaRPr sz="5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Centre Hospitalier Général Louis Pasteur </a:t>
          </a:r>
        </a:p>
      </xdr:txBody>
    </xdr:sp>
    <xdr:clientData/>
  </xdr:twoCellAnchor>
  <xdr:twoCellAnchor editAs="absolute">
    <xdr:from>
      <xdr:col>3</xdr:col>
      <xdr:colOff>259325</xdr:colOff>
      <xdr:row>0</xdr:row>
      <xdr:rowOff>225704</xdr:rowOff>
    </xdr:from>
    <xdr:to>
      <xdr:col>5</xdr:col>
      <xdr:colOff>335625</xdr:colOff>
      <xdr:row>0</xdr:row>
      <xdr:rowOff>486827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FD1F2601-B79B-42CB-A390-5107B000F88F}"/>
            </a:ext>
          </a:extLst>
        </xdr:cNvPr>
        <xdr:cNvSpPr/>
      </xdr:nvSpPr>
      <xdr:spPr>
        <a:xfrm>
          <a:off x="5094850" y="225704"/>
          <a:ext cx="1714600" cy="257948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DPGF</a:t>
          </a:r>
        </a:p>
      </xdr:txBody>
    </xdr:sp>
    <xdr:clientData/>
  </xdr:twoCellAnchor>
  <xdr:twoCellAnchor editAs="absolute">
    <xdr:from>
      <xdr:col>1</xdr:col>
      <xdr:colOff>2444825</xdr:colOff>
      <xdr:row>0</xdr:row>
      <xdr:rowOff>502949</xdr:rowOff>
    </xdr:from>
    <xdr:to>
      <xdr:col>5</xdr:col>
      <xdr:colOff>371625</xdr:colOff>
      <xdr:row>0</xdr:row>
      <xdr:rowOff>980251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087C4F35-43E5-49EA-B6FF-86A4633D2E45}"/>
            </a:ext>
          </a:extLst>
        </xdr:cNvPr>
        <xdr:cNvSpPr/>
      </xdr:nvSpPr>
      <xdr:spPr>
        <a:xfrm>
          <a:off x="3127450" y="499774"/>
          <a:ext cx="3718000" cy="483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0000"/>
              </a:solidFill>
              <a:latin typeface="MS Shell Dlg"/>
            </a:rPr>
            <a:t>Lot N°01 CLOS COUVERT</a:t>
          </a:r>
        </a:p>
        <a:p>
          <a:pPr algn="r"/>
          <a:endParaRPr sz="12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</xdr:colOff>
      <xdr:row>0</xdr:row>
      <xdr:rowOff>225704</xdr:rowOff>
    </xdr:from>
    <xdr:to>
      <xdr:col>1</xdr:col>
      <xdr:colOff>579175</xdr:colOff>
      <xdr:row>0</xdr:row>
      <xdr:rowOff>883521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0A9EBC90-5A0C-417E-A1C3-FFCF59137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225704"/>
          <a:ext cx="1219450" cy="6609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5531F-62F3-4386-845A-F5FDEE929797}">
  <sheetPr>
    <pageSetUpPr fitToPage="1"/>
  </sheetPr>
  <dimension ref="A1"/>
  <sheetViews>
    <sheetView showGridLines="0" topLeftCell="A29" workbookViewId="0">
      <selection activeCell="A10" sqref="A10"/>
    </sheetView>
  </sheetViews>
  <sheetFormatPr baseColWidth="10" defaultColWidth="10.7265625" defaultRowHeight="14.5" x14ac:dyDescent="0.35"/>
  <cols>
    <col min="1" max="1" width="111.1796875" customWidth="1"/>
    <col min="2" max="2" width="10.7265625" customWidth="1"/>
  </cols>
  <sheetData/>
  <printOptions horizontalCentered="1"/>
  <pageMargins left="0.08" right="0.08" top="0.06" bottom="0.08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D1DF1-EA71-4DDC-8B56-FF15541100D7}">
  <sheetPr>
    <pageSetUpPr fitToPage="1"/>
  </sheetPr>
  <dimension ref="A1:ZZ206"/>
  <sheetViews>
    <sheetView showGridLines="0" workbookViewId="0">
      <pane xSplit="2" ySplit="2" topLeftCell="C197" activePane="bottomRight" state="frozen"/>
      <selection pane="topRight" activeCell="C1" sqref="C1"/>
      <selection pane="bottomLeft" activeCell="A3" sqref="A3"/>
      <selection pane="bottomRight" activeCell="G203" sqref="G20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40"/>
      <c r="B1" s="41"/>
      <c r="C1" s="41"/>
      <c r="D1" s="41"/>
      <c r="E1" s="41"/>
      <c r="F1" s="41"/>
      <c r="G1" s="42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5</v>
      </c>
      <c r="B4" s="11" t="s">
        <v>6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9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12</v>
      </c>
    </row>
    <row r="6" spans="1:702" x14ac:dyDescent="0.35">
      <c r="A6" s="17" t="s">
        <v>13</v>
      </c>
      <c r="B6" s="18" t="s">
        <v>14</v>
      </c>
      <c r="C6" s="12"/>
      <c r="D6" s="12"/>
      <c r="E6" s="12"/>
      <c r="F6" s="12"/>
      <c r="G6" s="13"/>
      <c r="ZY6" t="s">
        <v>15</v>
      </c>
      <c r="ZZ6" s="14" t="s">
        <v>16</v>
      </c>
    </row>
    <row r="7" spans="1:702" x14ac:dyDescent="0.35">
      <c r="A7" s="19" t="s">
        <v>17</v>
      </c>
      <c r="B7" s="20" t="s">
        <v>18</v>
      </c>
      <c r="C7" s="21" t="s">
        <v>19</v>
      </c>
      <c r="D7" s="22">
        <v>1</v>
      </c>
      <c r="E7" s="21"/>
      <c r="F7" s="23"/>
      <c r="G7" s="24">
        <f>ROUND(D7*F7,2)</f>
        <v>0</v>
      </c>
      <c r="ZY7" t="s">
        <v>20</v>
      </c>
      <c r="ZZ7" s="14" t="s">
        <v>21</v>
      </c>
    </row>
    <row r="8" spans="1:702" x14ac:dyDescent="0.35">
      <c r="A8" s="25"/>
      <c r="B8" s="26" t="s">
        <v>22</v>
      </c>
      <c r="C8" s="12"/>
      <c r="D8" s="12"/>
      <c r="E8" s="12"/>
      <c r="F8" s="12"/>
      <c r="G8" s="13"/>
    </row>
    <row r="9" spans="1:702" x14ac:dyDescent="0.35">
      <c r="A9" s="25"/>
      <c r="B9" s="27" t="s">
        <v>23</v>
      </c>
      <c r="C9" s="12"/>
      <c r="D9" s="12"/>
      <c r="E9" s="12"/>
      <c r="F9" s="12"/>
      <c r="G9" s="13"/>
    </row>
    <row r="10" spans="1:702" x14ac:dyDescent="0.35">
      <c r="A10" s="19" t="s">
        <v>24</v>
      </c>
      <c r="B10" s="20" t="s">
        <v>25</v>
      </c>
      <c r="C10" s="21" t="s">
        <v>26</v>
      </c>
      <c r="D10" s="22">
        <v>10</v>
      </c>
      <c r="E10" s="21"/>
      <c r="F10" s="23"/>
      <c r="G10" s="24">
        <f>ROUND(D10*F10,2)</f>
        <v>0</v>
      </c>
      <c r="ZY10" t="s">
        <v>27</v>
      </c>
      <c r="ZZ10" s="14" t="s">
        <v>28</v>
      </c>
    </row>
    <row r="11" spans="1:702" x14ac:dyDescent="0.35">
      <c r="A11" s="25"/>
      <c r="B11" s="26" t="s">
        <v>29</v>
      </c>
      <c r="C11" s="12"/>
      <c r="D11" s="12"/>
      <c r="E11" s="12"/>
      <c r="F11" s="12"/>
      <c r="G11" s="13"/>
    </row>
    <row r="12" spans="1:702" x14ac:dyDescent="0.35">
      <c r="A12" s="25"/>
      <c r="B12" s="27" t="s">
        <v>30</v>
      </c>
      <c r="C12" s="12"/>
      <c r="D12" s="12"/>
      <c r="E12" s="12"/>
      <c r="F12" s="12"/>
      <c r="G12" s="13"/>
    </row>
    <row r="13" spans="1:702" x14ac:dyDescent="0.35">
      <c r="A13" s="19" t="s">
        <v>31</v>
      </c>
      <c r="B13" s="20" t="s">
        <v>32</v>
      </c>
      <c r="C13" s="21" t="s">
        <v>33</v>
      </c>
      <c r="D13" s="23">
        <v>186.76</v>
      </c>
      <c r="E13" s="21"/>
      <c r="F13" s="23"/>
      <c r="G13" s="24">
        <f>ROUND(D13*F13,2)</f>
        <v>0</v>
      </c>
      <c r="ZY13" t="s">
        <v>34</v>
      </c>
      <c r="ZZ13" s="14" t="s">
        <v>35</v>
      </c>
    </row>
    <row r="14" spans="1:702" x14ac:dyDescent="0.35">
      <c r="A14" s="25"/>
      <c r="B14" s="26" t="s">
        <v>36</v>
      </c>
      <c r="C14" s="12"/>
      <c r="D14" s="12"/>
      <c r="E14" s="12"/>
      <c r="F14" s="12"/>
      <c r="G14" s="13"/>
    </row>
    <row r="15" spans="1:702" ht="20" x14ac:dyDescent="0.35">
      <c r="A15" s="25"/>
      <c r="B15" s="27" t="s">
        <v>37</v>
      </c>
      <c r="C15" s="12"/>
      <c r="D15" s="12"/>
      <c r="E15" s="12"/>
      <c r="F15" s="12"/>
      <c r="G15" s="13"/>
    </row>
    <row r="16" spans="1:702" ht="20" x14ac:dyDescent="0.35">
      <c r="A16" s="25"/>
      <c r="B16" s="27" t="s">
        <v>38</v>
      </c>
      <c r="C16" s="12"/>
      <c r="D16" s="12"/>
      <c r="E16" s="12"/>
      <c r="F16" s="12"/>
      <c r="G16" s="13"/>
    </row>
    <row r="17" spans="1:702" x14ac:dyDescent="0.35">
      <c r="A17" s="19" t="s">
        <v>39</v>
      </c>
      <c r="B17" s="20" t="s">
        <v>40</v>
      </c>
      <c r="C17" s="21" t="s">
        <v>41</v>
      </c>
      <c r="D17" s="23">
        <v>127.61</v>
      </c>
      <c r="E17" s="21"/>
      <c r="F17" s="23"/>
      <c r="G17" s="24">
        <f>ROUND(D17*F17,2)</f>
        <v>0</v>
      </c>
      <c r="ZY17" t="s">
        <v>42</v>
      </c>
      <c r="ZZ17" s="14" t="s">
        <v>43</v>
      </c>
    </row>
    <row r="18" spans="1:702" x14ac:dyDescent="0.35">
      <c r="A18" s="25"/>
      <c r="B18" s="26" t="s">
        <v>44</v>
      </c>
      <c r="C18" s="12"/>
      <c r="D18" s="12"/>
      <c r="E18" s="12"/>
      <c r="F18" s="12"/>
      <c r="G18" s="13"/>
    </row>
    <row r="19" spans="1:702" x14ac:dyDescent="0.35">
      <c r="A19" s="25"/>
      <c r="B19" s="27" t="s">
        <v>45</v>
      </c>
      <c r="C19" s="12"/>
      <c r="D19" s="12"/>
      <c r="E19" s="12"/>
      <c r="F19" s="12"/>
      <c r="G19" s="13"/>
    </row>
    <row r="20" spans="1:702" x14ac:dyDescent="0.35">
      <c r="A20" s="25"/>
      <c r="B20" s="27" t="s">
        <v>46</v>
      </c>
      <c r="C20" s="12"/>
      <c r="D20" s="12"/>
      <c r="E20" s="12"/>
      <c r="F20" s="12"/>
      <c r="G20" s="13"/>
    </row>
    <row r="21" spans="1:702" x14ac:dyDescent="0.35">
      <c r="A21" s="25"/>
      <c r="B21" s="27" t="s">
        <v>47</v>
      </c>
      <c r="C21" s="12"/>
      <c r="D21" s="12"/>
      <c r="E21" s="12"/>
      <c r="F21" s="12"/>
      <c r="G21" s="13"/>
    </row>
    <row r="22" spans="1:702" x14ac:dyDescent="0.35">
      <c r="A22" s="19" t="s">
        <v>48</v>
      </c>
      <c r="B22" s="20" t="s">
        <v>49</v>
      </c>
      <c r="C22" s="21" t="s">
        <v>50</v>
      </c>
      <c r="D22" s="23">
        <v>41.2</v>
      </c>
      <c r="E22" s="21"/>
      <c r="F22" s="23"/>
      <c r="G22" s="24">
        <f>ROUND(D22*F22,2)</f>
        <v>0</v>
      </c>
      <c r="ZY22" t="s">
        <v>51</v>
      </c>
      <c r="ZZ22" s="14" t="s">
        <v>52</v>
      </c>
    </row>
    <row r="23" spans="1:702" x14ac:dyDescent="0.35">
      <c r="A23" s="25"/>
      <c r="B23" s="26" t="s">
        <v>53</v>
      </c>
      <c r="C23" s="12"/>
      <c r="D23" s="12"/>
      <c r="E23" s="12"/>
      <c r="F23" s="12"/>
      <c r="G23" s="13"/>
    </row>
    <row r="24" spans="1:702" x14ac:dyDescent="0.35">
      <c r="A24" s="25"/>
      <c r="B24" s="27" t="s">
        <v>54</v>
      </c>
      <c r="C24" s="12"/>
      <c r="D24" s="12"/>
      <c r="E24" s="12"/>
      <c r="F24" s="12"/>
      <c r="G24" s="13"/>
    </row>
    <row r="25" spans="1:702" x14ac:dyDescent="0.35">
      <c r="A25" s="19" t="s">
        <v>55</v>
      </c>
      <c r="B25" s="20" t="s">
        <v>56</v>
      </c>
      <c r="C25" s="21" t="s">
        <v>57</v>
      </c>
      <c r="D25" s="23">
        <v>21.06</v>
      </c>
      <c r="E25" s="21"/>
      <c r="F25" s="23"/>
      <c r="G25" s="24">
        <f>ROUND(D25*F25,2)</f>
        <v>0</v>
      </c>
      <c r="ZY25" t="s">
        <v>58</v>
      </c>
      <c r="ZZ25" s="14" t="s">
        <v>59</v>
      </c>
    </row>
    <row r="26" spans="1:702" x14ac:dyDescent="0.35">
      <c r="A26" s="25"/>
      <c r="B26" s="26" t="s">
        <v>60</v>
      </c>
      <c r="C26" s="12"/>
      <c r="D26" s="12"/>
      <c r="E26" s="12"/>
      <c r="F26" s="12"/>
      <c r="G26" s="13"/>
    </row>
    <row r="27" spans="1:702" ht="20" x14ac:dyDescent="0.35">
      <c r="A27" s="25"/>
      <c r="B27" s="27" t="s">
        <v>61</v>
      </c>
      <c r="C27" s="12"/>
      <c r="D27" s="12"/>
      <c r="E27" s="12"/>
      <c r="F27" s="12"/>
      <c r="G27" s="13"/>
    </row>
    <row r="28" spans="1:702" x14ac:dyDescent="0.35">
      <c r="A28" s="25"/>
      <c r="B28" s="27" t="s">
        <v>62</v>
      </c>
      <c r="C28" s="12"/>
      <c r="D28" s="12"/>
      <c r="E28" s="12"/>
      <c r="F28" s="12"/>
      <c r="G28" s="13"/>
    </row>
    <row r="29" spans="1:702" x14ac:dyDescent="0.35">
      <c r="A29" s="19" t="s">
        <v>63</v>
      </c>
      <c r="B29" s="20" t="s">
        <v>64</v>
      </c>
      <c r="C29" s="21" t="s">
        <v>65</v>
      </c>
      <c r="D29" s="23">
        <v>509.1</v>
      </c>
      <c r="E29" s="21"/>
      <c r="F29" s="23"/>
      <c r="G29" s="24">
        <f>ROUND(D29*F29,2)</f>
        <v>0</v>
      </c>
      <c r="ZY29" t="s">
        <v>66</v>
      </c>
      <c r="ZZ29" s="14" t="s">
        <v>67</v>
      </c>
    </row>
    <row r="30" spans="1:702" x14ac:dyDescent="0.35">
      <c r="A30" s="25"/>
      <c r="B30" s="26" t="s">
        <v>68</v>
      </c>
      <c r="C30" s="12"/>
      <c r="D30" s="12"/>
      <c r="E30" s="12"/>
      <c r="F30" s="12"/>
      <c r="G30" s="13"/>
    </row>
    <row r="31" spans="1:702" x14ac:dyDescent="0.35">
      <c r="A31" s="25"/>
      <c r="B31" s="27" t="s">
        <v>69</v>
      </c>
      <c r="C31" s="12"/>
      <c r="D31" s="12"/>
      <c r="E31" s="12"/>
      <c r="F31" s="12"/>
      <c r="G31" s="13"/>
    </row>
    <row r="32" spans="1:702" x14ac:dyDescent="0.35">
      <c r="A32" s="25"/>
      <c r="B32" s="27" t="s">
        <v>70</v>
      </c>
      <c r="C32" s="12"/>
      <c r="D32" s="12"/>
      <c r="E32" s="12"/>
      <c r="F32" s="12"/>
      <c r="G32" s="13"/>
    </row>
    <row r="33" spans="1:702" x14ac:dyDescent="0.35">
      <c r="A33" s="25"/>
      <c r="B33" s="27" t="s">
        <v>71</v>
      </c>
      <c r="C33" s="12"/>
      <c r="D33" s="12"/>
      <c r="E33" s="12"/>
      <c r="F33" s="12"/>
      <c r="G33" s="13"/>
    </row>
    <row r="34" spans="1:702" x14ac:dyDescent="0.35">
      <c r="A34" s="25"/>
      <c r="B34" s="27" t="s">
        <v>72</v>
      </c>
      <c r="C34" s="12"/>
      <c r="D34" s="12"/>
      <c r="E34" s="12"/>
      <c r="F34" s="12"/>
      <c r="G34" s="13"/>
    </row>
    <row r="35" spans="1:702" x14ac:dyDescent="0.35">
      <c r="A35" s="17" t="s">
        <v>73</v>
      </c>
      <c r="B35" s="18" t="s">
        <v>74</v>
      </c>
      <c r="C35" s="12"/>
      <c r="D35" s="12"/>
      <c r="E35" s="12"/>
      <c r="F35" s="12"/>
      <c r="G35" s="13"/>
      <c r="ZY35" t="s">
        <v>75</v>
      </c>
      <c r="ZZ35" s="14" t="s">
        <v>76</v>
      </c>
    </row>
    <row r="36" spans="1:702" x14ac:dyDescent="0.35">
      <c r="A36" s="19" t="s">
        <v>77</v>
      </c>
      <c r="B36" s="20" t="s">
        <v>78</v>
      </c>
      <c r="C36" s="21" t="s">
        <v>79</v>
      </c>
      <c r="D36" s="23">
        <v>1172.46</v>
      </c>
      <c r="E36" s="21"/>
      <c r="F36" s="23"/>
      <c r="G36" s="24">
        <f>ROUND(D36*F36,2)</f>
        <v>0</v>
      </c>
      <c r="ZY36" t="s">
        <v>80</v>
      </c>
      <c r="ZZ36" s="14" t="s">
        <v>81</v>
      </c>
    </row>
    <row r="37" spans="1:702" x14ac:dyDescent="0.35">
      <c r="A37" s="25"/>
      <c r="B37" s="26" t="s">
        <v>82</v>
      </c>
      <c r="C37" s="12"/>
      <c r="D37" s="12"/>
      <c r="E37" s="12"/>
      <c r="F37" s="12"/>
      <c r="G37" s="13"/>
    </row>
    <row r="38" spans="1:702" x14ac:dyDescent="0.35">
      <c r="A38" s="25"/>
      <c r="B38" s="27" t="s">
        <v>83</v>
      </c>
      <c r="C38" s="12"/>
      <c r="D38" s="12"/>
      <c r="E38" s="12"/>
      <c r="F38" s="12"/>
      <c r="G38" s="13"/>
    </row>
    <row r="39" spans="1:702" x14ac:dyDescent="0.35">
      <c r="A39" s="25"/>
      <c r="B39" s="27" t="s">
        <v>84</v>
      </c>
      <c r="C39" s="12"/>
      <c r="D39" s="12"/>
      <c r="E39" s="12"/>
      <c r="F39" s="12"/>
      <c r="G39" s="13"/>
    </row>
    <row r="40" spans="1:702" x14ac:dyDescent="0.35">
      <c r="A40" s="25"/>
      <c r="B40" s="27" t="s">
        <v>85</v>
      </c>
      <c r="C40" s="12"/>
      <c r="D40" s="12"/>
      <c r="E40" s="12"/>
      <c r="F40" s="12"/>
      <c r="G40" s="13"/>
    </row>
    <row r="41" spans="1:702" x14ac:dyDescent="0.35">
      <c r="A41" s="25"/>
      <c r="B41" s="27" t="s">
        <v>86</v>
      </c>
      <c r="C41" s="12"/>
      <c r="D41" s="12"/>
      <c r="E41" s="12"/>
      <c r="F41" s="12"/>
      <c r="G41" s="13"/>
    </row>
    <row r="42" spans="1:702" x14ac:dyDescent="0.35">
      <c r="A42" s="19" t="s">
        <v>87</v>
      </c>
      <c r="B42" s="20" t="s">
        <v>88</v>
      </c>
      <c r="C42" s="21" t="s">
        <v>89</v>
      </c>
      <c r="D42" s="28">
        <v>670.09299999999996</v>
      </c>
      <c r="E42" s="21"/>
      <c r="F42" s="23"/>
      <c r="G42" s="24">
        <f>ROUND(D42*F42,2)</f>
        <v>0</v>
      </c>
      <c r="ZY42" t="s">
        <v>90</v>
      </c>
      <c r="ZZ42" s="14" t="s">
        <v>91</v>
      </c>
    </row>
    <row r="43" spans="1:702" x14ac:dyDescent="0.35">
      <c r="A43" s="25"/>
      <c r="B43" s="26" t="s">
        <v>92</v>
      </c>
      <c r="C43" s="12"/>
      <c r="D43" s="12"/>
      <c r="E43" s="12"/>
      <c r="F43" s="12"/>
      <c r="G43" s="13"/>
    </row>
    <row r="44" spans="1:702" x14ac:dyDescent="0.35">
      <c r="A44" s="25"/>
      <c r="B44" s="27" t="s">
        <v>93</v>
      </c>
      <c r="C44" s="12"/>
      <c r="D44" s="12"/>
      <c r="E44" s="12"/>
      <c r="F44" s="12"/>
      <c r="G44" s="13"/>
    </row>
    <row r="45" spans="1:702" x14ac:dyDescent="0.35">
      <c r="A45" s="25"/>
      <c r="B45" s="27" t="s">
        <v>94</v>
      </c>
      <c r="C45" s="12"/>
      <c r="D45" s="12"/>
      <c r="E45" s="12"/>
      <c r="F45" s="12"/>
      <c r="G45" s="13"/>
    </row>
    <row r="46" spans="1:702" ht="20" x14ac:dyDescent="0.35">
      <c r="A46" s="25"/>
      <c r="B46" s="27" t="s">
        <v>95</v>
      </c>
      <c r="C46" s="12"/>
      <c r="D46" s="12"/>
      <c r="E46" s="12"/>
      <c r="F46" s="12"/>
      <c r="G46" s="13"/>
    </row>
    <row r="47" spans="1:702" x14ac:dyDescent="0.35">
      <c r="A47" s="25"/>
      <c r="B47" s="27" t="s">
        <v>96</v>
      </c>
      <c r="C47" s="12"/>
      <c r="D47" s="12"/>
      <c r="E47" s="12"/>
      <c r="F47" s="12"/>
      <c r="G47" s="13"/>
    </row>
    <row r="48" spans="1:702" x14ac:dyDescent="0.35">
      <c r="A48" s="25"/>
      <c r="B48" s="27" t="s">
        <v>97</v>
      </c>
      <c r="C48" s="12"/>
      <c r="D48" s="12"/>
      <c r="E48" s="12"/>
      <c r="F48" s="12"/>
      <c r="G48" s="13"/>
    </row>
    <row r="49" spans="1:702" ht="20" x14ac:dyDescent="0.35">
      <c r="A49" s="25"/>
      <c r="B49" s="27" t="s">
        <v>98</v>
      </c>
      <c r="C49" s="12"/>
      <c r="D49" s="12"/>
      <c r="E49" s="12"/>
      <c r="F49" s="12"/>
      <c r="G49" s="13"/>
    </row>
    <row r="50" spans="1:702" x14ac:dyDescent="0.35">
      <c r="A50" s="25"/>
      <c r="B50" s="27" t="s">
        <v>99</v>
      </c>
      <c r="C50" s="12"/>
      <c r="D50" s="12"/>
      <c r="E50" s="12"/>
      <c r="F50" s="12"/>
      <c r="G50" s="13"/>
    </row>
    <row r="51" spans="1:702" ht="20" x14ac:dyDescent="0.35">
      <c r="A51" s="25"/>
      <c r="B51" s="27" t="s">
        <v>100</v>
      </c>
      <c r="C51" s="12"/>
      <c r="D51" s="12"/>
      <c r="E51" s="12"/>
      <c r="F51" s="12"/>
      <c r="G51" s="13"/>
    </row>
    <row r="52" spans="1:702" x14ac:dyDescent="0.35">
      <c r="A52" s="19" t="s">
        <v>101</v>
      </c>
      <c r="B52" s="20" t="s">
        <v>102</v>
      </c>
      <c r="C52" s="21" t="s">
        <v>103</v>
      </c>
      <c r="D52" s="23">
        <v>846.25</v>
      </c>
      <c r="E52" s="21"/>
      <c r="F52" s="23"/>
      <c r="G52" s="24">
        <f>ROUND(D52*F52,2)</f>
        <v>0</v>
      </c>
      <c r="ZY52" t="s">
        <v>104</v>
      </c>
      <c r="ZZ52" s="14" t="s">
        <v>105</v>
      </c>
    </row>
    <row r="53" spans="1:702" x14ac:dyDescent="0.35">
      <c r="A53" s="25"/>
      <c r="B53" s="26" t="s">
        <v>106</v>
      </c>
      <c r="C53" s="12"/>
      <c r="D53" s="12"/>
      <c r="E53" s="12"/>
      <c r="F53" s="12"/>
      <c r="G53" s="13"/>
    </row>
    <row r="54" spans="1:702" ht="20" x14ac:dyDescent="0.35">
      <c r="A54" s="25"/>
      <c r="B54" s="27" t="s">
        <v>107</v>
      </c>
      <c r="C54" s="12"/>
      <c r="D54" s="12"/>
      <c r="E54" s="12"/>
      <c r="F54" s="12"/>
      <c r="G54" s="13"/>
    </row>
    <row r="55" spans="1:702" x14ac:dyDescent="0.35">
      <c r="A55" s="25"/>
      <c r="B55" s="27" t="s">
        <v>108</v>
      </c>
      <c r="C55" s="12"/>
      <c r="D55" s="12"/>
      <c r="E55" s="12"/>
      <c r="F55" s="12"/>
      <c r="G55" s="13"/>
    </row>
    <row r="56" spans="1:702" x14ac:dyDescent="0.35">
      <c r="A56" s="25"/>
      <c r="B56" s="27" t="s">
        <v>109</v>
      </c>
      <c r="C56" s="12"/>
      <c r="D56" s="12"/>
      <c r="E56" s="12"/>
      <c r="F56" s="12"/>
      <c r="G56" s="13"/>
    </row>
    <row r="57" spans="1:702" x14ac:dyDescent="0.35">
      <c r="A57" s="25"/>
      <c r="B57" s="27" t="s">
        <v>110</v>
      </c>
      <c r="C57" s="12"/>
      <c r="D57" s="12"/>
      <c r="E57" s="12"/>
      <c r="F57" s="12"/>
      <c r="G57" s="13"/>
    </row>
    <row r="58" spans="1:702" x14ac:dyDescent="0.35">
      <c r="A58" s="25"/>
      <c r="B58" s="27" t="s">
        <v>111</v>
      </c>
      <c r="C58" s="12"/>
      <c r="D58" s="12"/>
      <c r="E58" s="12"/>
      <c r="F58" s="12"/>
      <c r="G58" s="13"/>
    </row>
    <row r="59" spans="1:702" x14ac:dyDescent="0.35">
      <c r="A59" s="25"/>
      <c r="B59" s="27" t="s">
        <v>112</v>
      </c>
      <c r="C59" s="12"/>
      <c r="D59" s="12"/>
      <c r="E59" s="12"/>
      <c r="F59" s="12"/>
      <c r="G59" s="13"/>
    </row>
    <row r="60" spans="1:702" x14ac:dyDescent="0.35">
      <c r="A60" s="19" t="s">
        <v>113</v>
      </c>
      <c r="B60" s="20" t="s">
        <v>114</v>
      </c>
      <c r="C60" s="21" t="s">
        <v>115</v>
      </c>
      <c r="D60" s="28">
        <v>121.474</v>
      </c>
      <c r="E60" s="21"/>
      <c r="F60" s="23"/>
      <c r="G60" s="24">
        <f>ROUND(D60*F60,2)</f>
        <v>0</v>
      </c>
      <c r="ZY60" t="s">
        <v>116</v>
      </c>
      <c r="ZZ60" s="14" t="s">
        <v>117</v>
      </c>
    </row>
    <row r="61" spans="1:702" x14ac:dyDescent="0.35">
      <c r="A61" s="25"/>
      <c r="B61" s="26" t="s">
        <v>118</v>
      </c>
      <c r="C61" s="12"/>
      <c r="D61" s="12"/>
      <c r="E61" s="12"/>
      <c r="F61" s="12"/>
      <c r="G61" s="13"/>
    </row>
    <row r="62" spans="1:702" x14ac:dyDescent="0.35">
      <c r="A62" s="25"/>
      <c r="B62" s="27" t="s">
        <v>119</v>
      </c>
      <c r="C62" s="12"/>
      <c r="D62" s="12"/>
      <c r="E62" s="12"/>
      <c r="F62" s="12"/>
      <c r="G62" s="13"/>
    </row>
    <row r="63" spans="1:702" x14ac:dyDescent="0.35">
      <c r="A63" s="25"/>
      <c r="B63" s="27" t="s">
        <v>120</v>
      </c>
      <c r="C63" s="12"/>
      <c r="D63" s="12"/>
      <c r="E63" s="12"/>
      <c r="F63" s="12"/>
      <c r="G63" s="13"/>
    </row>
    <row r="64" spans="1:702" x14ac:dyDescent="0.35">
      <c r="A64" s="25"/>
      <c r="B64" s="27" t="s">
        <v>121</v>
      </c>
      <c r="C64" s="12"/>
      <c r="D64" s="12"/>
      <c r="E64" s="12"/>
      <c r="F64" s="12"/>
      <c r="G64" s="13"/>
    </row>
    <row r="65" spans="1:702" x14ac:dyDescent="0.35">
      <c r="A65" s="25"/>
      <c r="B65" s="27" t="s">
        <v>122</v>
      </c>
      <c r="C65" s="12"/>
      <c r="D65" s="12"/>
      <c r="E65" s="12"/>
      <c r="F65" s="12"/>
      <c r="G65" s="13"/>
    </row>
    <row r="66" spans="1:702" x14ac:dyDescent="0.35">
      <c r="A66" s="19" t="s">
        <v>123</v>
      </c>
      <c r="B66" s="20" t="s">
        <v>124</v>
      </c>
      <c r="C66" s="21" t="s">
        <v>125</v>
      </c>
      <c r="D66" s="28">
        <v>253.26300000000001</v>
      </c>
      <c r="E66" s="21"/>
      <c r="F66" s="23"/>
      <c r="G66" s="24">
        <f>ROUND(D66*F66,2)</f>
        <v>0</v>
      </c>
      <c r="ZY66" t="s">
        <v>126</v>
      </c>
      <c r="ZZ66" s="14" t="s">
        <v>127</v>
      </c>
    </row>
    <row r="67" spans="1:702" x14ac:dyDescent="0.35">
      <c r="A67" s="25"/>
      <c r="B67" s="26" t="s">
        <v>128</v>
      </c>
      <c r="C67" s="12"/>
      <c r="D67" s="12"/>
      <c r="E67" s="12"/>
      <c r="F67" s="12"/>
      <c r="G67" s="13"/>
    </row>
    <row r="68" spans="1:702" ht="40" x14ac:dyDescent="0.35">
      <c r="A68" s="25"/>
      <c r="B68" s="27" t="s">
        <v>129</v>
      </c>
      <c r="C68" s="12"/>
      <c r="D68" s="12"/>
      <c r="E68" s="12"/>
      <c r="F68" s="12"/>
      <c r="G68" s="13"/>
    </row>
    <row r="69" spans="1:702" x14ac:dyDescent="0.35">
      <c r="A69" s="25"/>
      <c r="B69" s="27" t="s">
        <v>130</v>
      </c>
      <c r="C69" s="12"/>
      <c r="D69" s="12"/>
      <c r="E69" s="12"/>
      <c r="F69" s="12"/>
      <c r="G69" s="13"/>
    </row>
    <row r="70" spans="1:702" x14ac:dyDescent="0.35">
      <c r="A70" s="25"/>
      <c r="B70" s="27" t="s">
        <v>131</v>
      </c>
      <c r="C70" s="12"/>
      <c r="D70" s="12"/>
      <c r="E70" s="12"/>
      <c r="F70" s="12"/>
      <c r="G70" s="13"/>
    </row>
    <row r="71" spans="1:702" x14ac:dyDescent="0.35">
      <c r="A71" s="25"/>
      <c r="B71" s="27" t="s">
        <v>132</v>
      </c>
      <c r="C71" s="12"/>
      <c r="D71" s="12"/>
      <c r="E71" s="12"/>
      <c r="F71" s="12"/>
      <c r="G71" s="13"/>
    </row>
    <row r="72" spans="1:702" x14ac:dyDescent="0.35">
      <c r="A72" s="25"/>
      <c r="B72" s="27" t="s">
        <v>133</v>
      </c>
      <c r="C72" s="12"/>
      <c r="D72" s="12"/>
      <c r="E72" s="12"/>
      <c r="F72" s="12"/>
      <c r="G72" s="13"/>
    </row>
    <row r="73" spans="1:702" x14ac:dyDescent="0.35">
      <c r="A73" s="25"/>
      <c r="B73" s="27" t="s">
        <v>134</v>
      </c>
      <c r="C73" s="12"/>
      <c r="D73" s="12"/>
      <c r="E73" s="12"/>
      <c r="F73" s="12"/>
      <c r="G73" s="13"/>
    </row>
    <row r="74" spans="1:702" x14ac:dyDescent="0.35">
      <c r="A74" s="25"/>
      <c r="B74" s="27" t="s">
        <v>135</v>
      </c>
      <c r="C74" s="12"/>
      <c r="D74" s="12"/>
      <c r="E74" s="12"/>
      <c r="F74" s="12"/>
      <c r="G74" s="13"/>
    </row>
    <row r="75" spans="1:702" x14ac:dyDescent="0.35">
      <c r="A75" s="19" t="s">
        <v>136</v>
      </c>
      <c r="B75" s="20" t="s">
        <v>137</v>
      </c>
      <c r="C75" s="21" t="s">
        <v>138</v>
      </c>
      <c r="D75" s="23">
        <v>473.25</v>
      </c>
      <c r="E75" s="21"/>
      <c r="F75" s="23"/>
      <c r="G75" s="24">
        <f>ROUND(D75*F75,2)</f>
        <v>0</v>
      </c>
      <c r="ZY75" t="s">
        <v>139</v>
      </c>
      <c r="ZZ75" s="14" t="s">
        <v>140</v>
      </c>
    </row>
    <row r="76" spans="1:702" x14ac:dyDescent="0.35">
      <c r="A76" s="25"/>
      <c r="B76" s="26" t="s">
        <v>141</v>
      </c>
      <c r="C76" s="12"/>
      <c r="D76" s="12"/>
      <c r="E76" s="12"/>
      <c r="F76" s="12"/>
      <c r="G76" s="13"/>
    </row>
    <row r="77" spans="1:702" x14ac:dyDescent="0.35">
      <c r="A77" s="25"/>
      <c r="B77" s="27" t="s">
        <v>142</v>
      </c>
      <c r="C77" s="12"/>
      <c r="D77" s="12"/>
      <c r="E77" s="12"/>
      <c r="F77" s="12"/>
      <c r="G77" s="13"/>
    </row>
    <row r="78" spans="1:702" x14ac:dyDescent="0.35">
      <c r="A78" s="19" t="s">
        <v>143</v>
      </c>
      <c r="B78" s="20" t="s">
        <v>144</v>
      </c>
      <c r="C78" s="21" t="s">
        <v>145</v>
      </c>
      <c r="D78" s="22">
        <v>1</v>
      </c>
      <c r="E78" s="21"/>
      <c r="F78" s="23"/>
      <c r="G78" s="24">
        <f>ROUND(D78*F78,2)</f>
        <v>0</v>
      </c>
      <c r="ZY78" t="s">
        <v>146</v>
      </c>
      <c r="ZZ78" s="14" t="s">
        <v>147</v>
      </c>
    </row>
    <row r="79" spans="1:702" x14ac:dyDescent="0.35">
      <c r="A79" s="25"/>
      <c r="B79" s="26" t="s">
        <v>148</v>
      </c>
      <c r="C79" s="12"/>
      <c r="D79" s="12"/>
      <c r="E79" s="12"/>
      <c r="F79" s="12"/>
      <c r="G79" s="13"/>
    </row>
    <row r="80" spans="1:702" x14ac:dyDescent="0.35">
      <c r="A80" s="25"/>
      <c r="B80" s="27" t="s">
        <v>149</v>
      </c>
      <c r="C80" s="12"/>
      <c r="D80" s="12"/>
      <c r="E80" s="12"/>
      <c r="F80" s="12"/>
      <c r="G80" s="13"/>
    </row>
    <row r="81" spans="1:702" x14ac:dyDescent="0.35">
      <c r="A81" s="19" t="s">
        <v>150</v>
      </c>
      <c r="B81" s="20" t="s">
        <v>151</v>
      </c>
      <c r="C81" s="21" t="s">
        <v>152</v>
      </c>
      <c r="D81" s="28">
        <v>39.969000000000001</v>
      </c>
      <c r="E81" s="21"/>
      <c r="F81" s="23"/>
      <c r="G81" s="24">
        <f>ROUND(D81*F81,2)</f>
        <v>0</v>
      </c>
      <c r="ZY81" t="s">
        <v>153</v>
      </c>
      <c r="ZZ81" s="14" t="s">
        <v>154</v>
      </c>
    </row>
    <row r="82" spans="1:702" x14ac:dyDescent="0.35">
      <c r="A82" s="25"/>
      <c r="B82" s="26" t="s">
        <v>155</v>
      </c>
      <c r="C82" s="12"/>
      <c r="D82" s="12"/>
      <c r="E82" s="12"/>
      <c r="F82" s="12"/>
      <c r="G82" s="13"/>
    </row>
    <row r="83" spans="1:702" ht="20" x14ac:dyDescent="0.35">
      <c r="A83" s="25"/>
      <c r="B83" s="27" t="s">
        <v>156</v>
      </c>
      <c r="C83" s="12"/>
      <c r="D83" s="12"/>
      <c r="E83" s="12"/>
      <c r="F83" s="12"/>
      <c r="G83" s="13"/>
    </row>
    <row r="84" spans="1:702" x14ac:dyDescent="0.35">
      <c r="A84" s="19" t="s">
        <v>157</v>
      </c>
      <c r="B84" s="20" t="s">
        <v>158</v>
      </c>
      <c r="C84" s="21" t="s">
        <v>159</v>
      </c>
      <c r="D84" s="28">
        <v>10.657999999999999</v>
      </c>
      <c r="E84" s="21"/>
      <c r="F84" s="23"/>
      <c r="G84" s="24">
        <f>ROUND(D84*F84,2)</f>
        <v>0</v>
      </c>
      <c r="ZY84" t="s">
        <v>160</v>
      </c>
      <c r="ZZ84" s="14" t="s">
        <v>161</v>
      </c>
    </row>
    <row r="85" spans="1:702" x14ac:dyDescent="0.35">
      <c r="A85" s="25"/>
      <c r="B85" s="26" t="s">
        <v>162</v>
      </c>
      <c r="C85" s="12"/>
      <c r="D85" s="12"/>
      <c r="E85" s="12"/>
      <c r="F85" s="12"/>
      <c r="G85" s="13"/>
    </row>
    <row r="86" spans="1:702" ht="20" x14ac:dyDescent="0.35">
      <c r="A86" s="25"/>
      <c r="B86" s="27" t="s">
        <v>163</v>
      </c>
      <c r="C86" s="12"/>
      <c r="D86" s="12"/>
      <c r="E86" s="12"/>
      <c r="F86" s="12"/>
      <c r="G86" s="13"/>
    </row>
    <row r="87" spans="1:702" x14ac:dyDescent="0.35">
      <c r="A87" s="19" t="s">
        <v>164</v>
      </c>
      <c r="B87" s="20" t="s">
        <v>165</v>
      </c>
      <c r="C87" s="21" t="s">
        <v>166</v>
      </c>
      <c r="D87" s="28">
        <v>55.514000000000003</v>
      </c>
      <c r="E87" s="21"/>
      <c r="F87" s="23"/>
      <c r="G87" s="24">
        <f>ROUND(D87*F87,2)</f>
        <v>0</v>
      </c>
      <c r="ZY87" t="s">
        <v>167</v>
      </c>
      <c r="ZZ87" s="14" t="s">
        <v>168</v>
      </c>
    </row>
    <row r="88" spans="1:702" x14ac:dyDescent="0.35">
      <c r="A88" s="25"/>
      <c r="B88" s="26" t="s">
        <v>169</v>
      </c>
      <c r="C88" s="12"/>
      <c r="D88" s="12"/>
      <c r="E88" s="12"/>
      <c r="F88" s="12"/>
      <c r="G88" s="13"/>
    </row>
    <row r="89" spans="1:702" ht="20" x14ac:dyDescent="0.35">
      <c r="A89" s="25"/>
      <c r="B89" s="27" t="s">
        <v>170</v>
      </c>
      <c r="C89" s="12"/>
      <c r="D89" s="12"/>
      <c r="E89" s="12"/>
      <c r="F89" s="12"/>
      <c r="G89" s="13"/>
    </row>
    <row r="90" spans="1:702" x14ac:dyDescent="0.35">
      <c r="A90" s="19" t="s">
        <v>171</v>
      </c>
      <c r="B90" s="20" t="s">
        <v>172</v>
      </c>
      <c r="C90" s="21" t="s">
        <v>173</v>
      </c>
      <c r="D90" s="23">
        <v>33.32</v>
      </c>
      <c r="E90" s="21"/>
      <c r="F90" s="23"/>
      <c r="G90" s="24">
        <f>ROUND(D90*F90,2)</f>
        <v>0</v>
      </c>
      <c r="ZY90" t="s">
        <v>174</v>
      </c>
      <c r="ZZ90" s="14" t="s">
        <v>175</v>
      </c>
    </row>
    <row r="91" spans="1:702" x14ac:dyDescent="0.35">
      <c r="A91" s="25"/>
      <c r="B91" s="26" t="s">
        <v>176</v>
      </c>
      <c r="C91" s="12"/>
      <c r="D91" s="12"/>
      <c r="E91" s="12"/>
      <c r="F91" s="12"/>
      <c r="G91" s="13"/>
    </row>
    <row r="92" spans="1:702" ht="20" x14ac:dyDescent="0.35">
      <c r="A92" s="25"/>
      <c r="B92" s="27" t="s">
        <v>177</v>
      </c>
      <c r="C92" s="12"/>
      <c r="D92" s="12"/>
      <c r="E92" s="12"/>
      <c r="F92" s="12"/>
      <c r="G92" s="13"/>
    </row>
    <row r="93" spans="1:702" x14ac:dyDescent="0.35">
      <c r="A93" s="17" t="s">
        <v>178</v>
      </c>
      <c r="B93" s="18" t="s">
        <v>179</v>
      </c>
      <c r="C93" s="12"/>
      <c r="D93" s="12"/>
      <c r="E93" s="12"/>
      <c r="F93" s="12"/>
      <c r="G93" s="13"/>
      <c r="ZY93" t="s">
        <v>180</v>
      </c>
      <c r="ZZ93" s="14" t="s">
        <v>181</v>
      </c>
    </row>
    <row r="94" spans="1:702" x14ac:dyDescent="0.35">
      <c r="A94" s="19" t="s">
        <v>182</v>
      </c>
      <c r="B94" s="20" t="s">
        <v>183</v>
      </c>
      <c r="C94" s="21" t="s">
        <v>184</v>
      </c>
      <c r="D94" s="23">
        <v>168.24</v>
      </c>
      <c r="E94" s="21"/>
      <c r="F94" s="23"/>
      <c r="G94" s="24">
        <f>ROUND(D94*F94,2)</f>
        <v>0</v>
      </c>
      <c r="ZY94" t="s">
        <v>185</v>
      </c>
      <c r="ZZ94" s="14" t="s">
        <v>186</v>
      </c>
    </row>
    <row r="95" spans="1:702" x14ac:dyDescent="0.35">
      <c r="A95" s="25"/>
      <c r="B95" s="26" t="s">
        <v>187</v>
      </c>
      <c r="C95" s="12"/>
      <c r="D95" s="12"/>
      <c r="E95" s="12"/>
      <c r="F95" s="12"/>
      <c r="G95" s="13"/>
    </row>
    <row r="96" spans="1:702" x14ac:dyDescent="0.35">
      <c r="A96" s="25"/>
      <c r="B96" s="27" t="s">
        <v>188</v>
      </c>
      <c r="C96" s="12"/>
      <c r="D96" s="12"/>
      <c r="E96" s="12"/>
      <c r="F96" s="12"/>
      <c r="G96" s="13"/>
    </row>
    <row r="97" spans="1:702" x14ac:dyDescent="0.35">
      <c r="A97" s="19" t="s">
        <v>189</v>
      </c>
      <c r="B97" s="20" t="s">
        <v>190</v>
      </c>
      <c r="C97" s="21" t="s">
        <v>191</v>
      </c>
      <c r="D97" s="23">
        <v>22.83</v>
      </c>
      <c r="E97" s="21"/>
      <c r="F97" s="23"/>
      <c r="G97" s="24">
        <f>ROUND(D97*F97,2)</f>
        <v>0</v>
      </c>
      <c r="ZY97" t="s">
        <v>192</v>
      </c>
      <c r="ZZ97" s="14" t="s">
        <v>193</v>
      </c>
    </row>
    <row r="98" spans="1:702" x14ac:dyDescent="0.35">
      <c r="A98" s="25"/>
      <c r="B98" s="26" t="s">
        <v>194</v>
      </c>
      <c r="C98" s="12"/>
      <c r="D98" s="12"/>
      <c r="E98" s="12"/>
      <c r="F98" s="12"/>
      <c r="G98" s="13"/>
    </row>
    <row r="99" spans="1:702" ht="20" x14ac:dyDescent="0.35">
      <c r="A99" s="25"/>
      <c r="B99" s="27" t="s">
        <v>195</v>
      </c>
      <c r="C99" s="12"/>
      <c r="D99" s="12"/>
      <c r="E99" s="12"/>
      <c r="F99" s="12"/>
      <c r="G99" s="13"/>
    </row>
    <row r="100" spans="1:702" x14ac:dyDescent="0.35">
      <c r="A100" s="19" t="s">
        <v>196</v>
      </c>
      <c r="B100" s="20" t="s">
        <v>197</v>
      </c>
      <c r="C100" s="21" t="s">
        <v>198</v>
      </c>
      <c r="D100" s="23">
        <v>27.07</v>
      </c>
      <c r="E100" s="21"/>
      <c r="F100" s="23"/>
      <c r="G100" s="24">
        <f>ROUND(D100*F100,2)</f>
        <v>0</v>
      </c>
      <c r="ZY100" t="s">
        <v>199</v>
      </c>
      <c r="ZZ100" s="14" t="s">
        <v>200</v>
      </c>
    </row>
    <row r="101" spans="1:702" x14ac:dyDescent="0.35">
      <c r="A101" s="25"/>
      <c r="B101" s="26" t="s">
        <v>201</v>
      </c>
      <c r="C101" s="12"/>
      <c r="D101" s="12"/>
      <c r="E101" s="12"/>
      <c r="F101" s="12"/>
      <c r="G101" s="13"/>
    </row>
    <row r="102" spans="1:702" x14ac:dyDescent="0.35">
      <c r="A102" s="25"/>
      <c r="B102" s="27" t="s">
        <v>202</v>
      </c>
      <c r="C102" s="12"/>
      <c r="D102" s="12"/>
      <c r="E102" s="12"/>
      <c r="F102" s="12"/>
      <c r="G102" s="13"/>
    </row>
    <row r="103" spans="1:702" x14ac:dyDescent="0.35">
      <c r="A103" s="25"/>
      <c r="B103" s="27" t="s">
        <v>203</v>
      </c>
      <c r="C103" s="12"/>
      <c r="D103" s="12"/>
      <c r="E103" s="12"/>
      <c r="F103" s="12"/>
      <c r="G103" s="13"/>
    </row>
    <row r="104" spans="1:702" x14ac:dyDescent="0.35">
      <c r="A104" s="19" t="s">
        <v>204</v>
      </c>
      <c r="B104" s="20" t="s">
        <v>205</v>
      </c>
      <c r="C104" s="21" t="s">
        <v>206</v>
      </c>
      <c r="D104" s="29">
        <v>1</v>
      </c>
      <c r="E104" s="21"/>
      <c r="F104" s="23"/>
      <c r="G104" s="24">
        <f>ROUND(D104*F104,2)</f>
        <v>0</v>
      </c>
      <c r="ZY104" t="s">
        <v>207</v>
      </c>
      <c r="ZZ104" s="14" t="s">
        <v>208</v>
      </c>
    </row>
    <row r="105" spans="1:702" x14ac:dyDescent="0.35">
      <c r="A105" s="25"/>
      <c r="B105" s="26" t="s">
        <v>209</v>
      </c>
      <c r="C105" s="12"/>
      <c r="D105" s="12"/>
      <c r="E105" s="12"/>
      <c r="F105" s="12"/>
      <c r="G105" s="13"/>
    </row>
    <row r="106" spans="1:702" x14ac:dyDescent="0.35">
      <c r="A106" s="25"/>
      <c r="B106" s="27" t="s">
        <v>210</v>
      </c>
      <c r="C106" s="12"/>
      <c r="D106" s="12"/>
      <c r="E106" s="12"/>
      <c r="F106" s="12"/>
      <c r="G106" s="13"/>
    </row>
    <row r="107" spans="1:702" x14ac:dyDescent="0.35">
      <c r="A107" s="19" t="s">
        <v>211</v>
      </c>
      <c r="B107" s="20" t="s">
        <v>212</v>
      </c>
      <c r="C107" s="21" t="s">
        <v>213</v>
      </c>
      <c r="D107" s="23">
        <v>168.24</v>
      </c>
      <c r="E107" s="21"/>
      <c r="F107" s="23"/>
      <c r="G107" s="24">
        <f>ROUND(D107*F107,2)</f>
        <v>0</v>
      </c>
      <c r="ZY107" t="s">
        <v>214</v>
      </c>
      <c r="ZZ107" s="14" t="s">
        <v>215</v>
      </c>
    </row>
    <row r="108" spans="1:702" x14ac:dyDescent="0.35">
      <c r="A108" s="25"/>
      <c r="B108" s="26" t="s">
        <v>216</v>
      </c>
      <c r="C108" s="12"/>
      <c r="D108" s="12"/>
      <c r="E108" s="12"/>
      <c r="F108" s="12"/>
      <c r="G108" s="13"/>
    </row>
    <row r="109" spans="1:702" x14ac:dyDescent="0.35">
      <c r="A109" s="25"/>
      <c r="B109" s="27" t="s">
        <v>217</v>
      </c>
      <c r="C109" s="12"/>
      <c r="D109" s="12"/>
      <c r="E109" s="12"/>
      <c r="F109" s="12"/>
      <c r="G109" s="13"/>
    </row>
    <row r="110" spans="1:702" ht="20" x14ac:dyDescent="0.35">
      <c r="A110" s="25"/>
      <c r="B110" s="27" t="s">
        <v>218</v>
      </c>
      <c r="C110" s="12"/>
      <c r="D110" s="12"/>
      <c r="E110" s="12"/>
      <c r="F110" s="12"/>
      <c r="G110" s="13"/>
    </row>
    <row r="111" spans="1:702" x14ac:dyDescent="0.35">
      <c r="A111" s="25"/>
      <c r="B111" s="27" t="s">
        <v>219</v>
      </c>
      <c r="C111" s="12"/>
      <c r="D111" s="12"/>
      <c r="E111" s="12"/>
      <c r="F111" s="12"/>
      <c r="G111" s="13"/>
    </row>
    <row r="112" spans="1:702" x14ac:dyDescent="0.35">
      <c r="A112" s="25"/>
      <c r="B112" s="27" t="s">
        <v>220</v>
      </c>
      <c r="C112" s="12"/>
      <c r="D112" s="12"/>
      <c r="E112" s="12"/>
      <c r="F112" s="12"/>
      <c r="G112" s="13"/>
    </row>
    <row r="113" spans="1:702" x14ac:dyDescent="0.35">
      <c r="A113" s="25"/>
      <c r="B113" s="27" t="s">
        <v>221</v>
      </c>
      <c r="C113" s="12"/>
      <c r="D113" s="12"/>
      <c r="E113" s="12"/>
      <c r="F113" s="12"/>
      <c r="G113" s="13"/>
    </row>
    <row r="114" spans="1:702" x14ac:dyDescent="0.35">
      <c r="A114" s="19" t="s">
        <v>222</v>
      </c>
      <c r="B114" s="20" t="s">
        <v>223</v>
      </c>
      <c r="C114" s="21" t="s">
        <v>224</v>
      </c>
      <c r="D114" s="22">
        <v>2</v>
      </c>
      <c r="E114" s="21"/>
      <c r="F114" s="23"/>
      <c r="G114" s="24">
        <f>ROUND(D114*F114,2)</f>
        <v>0</v>
      </c>
      <c r="ZY114" t="s">
        <v>225</v>
      </c>
      <c r="ZZ114" s="14" t="s">
        <v>226</v>
      </c>
    </row>
    <row r="115" spans="1:702" x14ac:dyDescent="0.35">
      <c r="A115" s="25"/>
      <c r="B115" s="26" t="s">
        <v>227</v>
      </c>
      <c r="C115" s="12"/>
      <c r="D115" s="12"/>
      <c r="E115" s="12"/>
      <c r="F115" s="12"/>
      <c r="G115" s="13"/>
    </row>
    <row r="116" spans="1:702" x14ac:dyDescent="0.35">
      <c r="A116" s="25"/>
      <c r="B116" s="27" t="s">
        <v>228</v>
      </c>
      <c r="C116" s="12"/>
      <c r="D116" s="12"/>
      <c r="E116" s="12"/>
      <c r="F116" s="12"/>
      <c r="G116" s="13"/>
    </row>
    <row r="117" spans="1:702" x14ac:dyDescent="0.35">
      <c r="A117" s="19" t="s">
        <v>229</v>
      </c>
      <c r="B117" s="20" t="s">
        <v>230</v>
      </c>
      <c r="C117" s="21" t="s">
        <v>231</v>
      </c>
      <c r="D117" s="23">
        <v>22.83</v>
      </c>
      <c r="E117" s="21"/>
      <c r="F117" s="23"/>
      <c r="G117" s="24">
        <f>ROUND(D117*F117,2)</f>
        <v>0</v>
      </c>
      <c r="ZY117" t="s">
        <v>232</v>
      </c>
      <c r="ZZ117" s="14" t="s">
        <v>233</v>
      </c>
    </row>
    <row r="118" spans="1:702" x14ac:dyDescent="0.35">
      <c r="A118" s="25"/>
      <c r="B118" s="26" t="s">
        <v>234</v>
      </c>
      <c r="C118" s="12"/>
      <c r="D118" s="12"/>
      <c r="E118" s="12"/>
      <c r="F118" s="12"/>
      <c r="G118" s="13"/>
    </row>
    <row r="119" spans="1:702" x14ac:dyDescent="0.35">
      <c r="A119" s="25"/>
      <c r="B119" s="27" t="s">
        <v>235</v>
      </c>
      <c r="C119" s="12"/>
      <c r="D119" s="12"/>
      <c r="E119" s="12"/>
      <c r="F119" s="12"/>
      <c r="G119" s="13"/>
    </row>
    <row r="120" spans="1:702" x14ac:dyDescent="0.35">
      <c r="A120" s="19" t="s">
        <v>236</v>
      </c>
      <c r="B120" s="20" t="s">
        <v>237</v>
      </c>
      <c r="C120" s="21" t="s">
        <v>238</v>
      </c>
      <c r="D120" s="22">
        <v>1</v>
      </c>
      <c r="E120" s="21"/>
      <c r="F120" s="23"/>
      <c r="G120" s="24">
        <f>ROUND(D120*F120,2)</f>
        <v>0</v>
      </c>
      <c r="ZY120" t="s">
        <v>239</v>
      </c>
      <c r="ZZ120" s="14" t="s">
        <v>240</v>
      </c>
    </row>
    <row r="121" spans="1:702" x14ac:dyDescent="0.35">
      <c r="A121" s="25"/>
      <c r="B121" s="26" t="s">
        <v>241</v>
      </c>
      <c r="C121" s="12"/>
      <c r="D121" s="12"/>
      <c r="E121" s="12"/>
      <c r="F121" s="12"/>
      <c r="G121" s="13"/>
    </row>
    <row r="122" spans="1:702" x14ac:dyDescent="0.35">
      <c r="A122" s="25"/>
      <c r="B122" s="27" t="s">
        <v>242</v>
      </c>
      <c r="C122" s="12"/>
      <c r="D122" s="12"/>
      <c r="E122" s="12"/>
      <c r="F122" s="12"/>
      <c r="G122" s="13"/>
    </row>
    <row r="123" spans="1:702" x14ac:dyDescent="0.35">
      <c r="A123" s="19" t="s">
        <v>243</v>
      </c>
      <c r="B123" s="20" t="s">
        <v>244</v>
      </c>
      <c r="C123" s="21" t="s">
        <v>245</v>
      </c>
      <c r="D123" s="23">
        <v>210.37</v>
      </c>
      <c r="E123" s="21"/>
      <c r="F123" s="23"/>
      <c r="G123" s="24">
        <f>ROUND(D123*F123,2)</f>
        <v>0</v>
      </c>
      <c r="ZY123" t="s">
        <v>246</v>
      </c>
      <c r="ZZ123" s="14" t="s">
        <v>247</v>
      </c>
    </row>
    <row r="124" spans="1:702" x14ac:dyDescent="0.35">
      <c r="A124" s="25"/>
      <c r="B124" s="26" t="s">
        <v>248</v>
      </c>
      <c r="C124" s="12"/>
      <c r="D124" s="12"/>
      <c r="E124" s="12"/>
      <c r="F124" s="12"/>
      <c r="G124" s="13"/>
    </row>
    <row r="125" spans="1:702" ht="20" x14ac:dyDescent="0.35">
      <c r="A125" s="25"/>
      <c r="B125" s="27" t="s">
        <v>249</v>
      </c>
      <c r="C125" s="12"/>
      <c r="D125" s="12"/>
      <c r="E125" s="12"/>
      <c r="F125" s="12"/>
      <c r="G125" s="13"/>
    </row>
    <row r="126" spans="1:702" ht="30" x14ac:dyDescent="0.35">
      <c r="A126" s="25"/>
      <c r="B126" s="27" t="s">
        <v>250</v>
      </c>
      <c r="C126" s="12"/>
      <c r="D126" s="12"/>
      <c r="E126" s="12"/>
      <c r="F126" s="12"/>
      <c r="G126" s="13"/>
    </row>
    <row r="127" spans="1:702" ht="28" x14ac:dyDescent="0.35">
      <c r="A127" s="19" t="s">
        <v>251</v>
      </c>
      <c r="B127" s="20" t="s">
        <v>252</v>
      </c>
      <c r="C127" s="21" t="s">
        <v>253</v>
      </c>
      <c r="D127" s="22">
        <v>3</v>
      </c>
      <c r="E127" s="21"/>
      <c r="F127" s="23"/>
      <c r="G127" s="24">
        <f>ROUND(D127*F127,2)</f>
        <v>0</v>
      </c>
      <c r="ZY127" t="s">
        <v>254</v>
      </c>
      <c r="ZZ127" s="14" t="s">
        <v>255</v>
      </c>
    </row>
    <row r="128" spans="1:702" x14ac:dyDescent="0.35">
      <c r="A128" s="25"/>
      <c r="B128" s="26" t="s">
        <v>256</v>
      </c>
      <c r="C128" s="12"/>
      <c r="D128" s="12"/>
      <c r="E128" s="12"/>
      <c r="F128" s="12"/>
      <c r="G128" s="13"/>
    </row>
    <row r="129" spans="1:702" x14ac:dyDescent="0.35">
      <c r="A129" s="25"/>
      <c r="B129" s="27" t="s">
        <v>257</v>
      </c>
      <c r="C129" s="12"/>
      <c r="D129" s="12"/>
      <c r="E129" s="12"/>
      <c r="F129" s="12"/>
      <c r="G129" s="13"/>
    </row>
    <row r="130" spans="1:702" x14ac:dyDescent="0.35">
      <c r="A130" s="25"/>
      <c r="B130" s="27" t="s">
        <v>258</v>
      </c>
      <c r="C130" s="12"/>
      <c r="D130" s="12"/>
      <c r="E130" s="12"/>
      <c r="F130" s="12"/>
      <c r="G130" s="13"/>
    </row>
    <row r="131" spans="1:702" x14ac:dyDescent="0.35">
      <c r="A131" s="19" t="s">
        <v>259</v>
      </c>
      <c r="B131" s="20" t="s">
        <v>260</v>
      </c>
      <c r="C131" s="21" t="s">
        <v>261</v>
      </c>
      <c r="D131" s="23">
        <v>35.07</v>
      </c>
      <c r="E131" s="21"/>
      <c r="F131" s="23"/>
      <c r="G131" s="24">
        <f>ROUND(D131*F131,2)</f>
        <v>0</v>
      </c>
      <c r="ZY131" t="s">
        <v>262</v>
      </c>
      <c r="ZZ131" s="14" t="s">
        <v>263</v>
      </c>
    </row>
    <row r="132" spans="1:702" x14ac:dyDescent="0.35">
      <c r="A132" s="25"/>
      <c r="B132" s="26" t="s">
        <v>264</v>
      </c>
      <c r="C132" s="12"/>
      <c r="D132" s="12"/>
      <c r="E132" s="12"/>
      <c r="F132" s="12"/>
      <c r="G132" s="13"/>
    </row>
    <row r="133" spans="1:702" ht="20" x14ac:dyDescent="0.35">
      <c r="A133" s="25"/>
      <c r="B133" s="27" t="s">
        <v>265</v>
      </c>
      <c r="C133" s="12"/>
      <c r="D133" s="12"/>
      <c r="E133" s="12"/>
      <c r="F133" s="12"/>
      <c r="G133" s="13"/>
    </row>
    <row r="134" spans="1:702" ht="30" x14ac:dyDescent="0.35">
      <c r="A134" s="25"/>
      <c r="B134" s="27" t="s">
        <v>266</v>
      </c>
      <c r="C134" s="12"/>
      <c r="D134" s="12"/>
      <c r="E134" s="12"/>
      <c r="F134" s="12"/>
      <c r="G134" s="13"/>
    </row>
    <row r="135" spans="1:702" x14ac:dyDescent="0.35">
      <c r="A135" s="19" t="s">
        <v>267</v>
      </c>
      <c r="B135" s="20" t="s">
        <v>268</v>
      </c>
      <c r="C135" s="21" t="s">
        <v>269</v>
      </c>
      <c r="D135" s="22">
        <v>8</v>
      </c>
      <c r="E135" s="21"/>
      <c r="F135" s="23"/>
      <c r="G135" s="24">
        <f>ROUND(D135*F135,2)</f>
        <v>0</v>
      </c>
      <c r="ZY135" t="s">
        <v>270</v>
      </c>
      <c r="ZZ135" s="14" t="s">
        <v>271</v>
      </c>
    </row>
    <row r="136" spans="1:702" x14ac:dyDescent="0.35">
      <c r="A136" s="25"/>
      <c r="B136" s="26" t="s">
        <v>272</v>
      </c>
      <c r="C136" s="12"/>
      <c r="D136" s="12"/>
      <c r="E136" s="12"/>
      <c r="F136" s="12"/>
      <c r="G136" s="13"/>
    </row>
    <row r="137" spans="1:702" ht="20" x14ac:dyDescent="0.35">
      <c r="A137" s="25"/>
      <c r="B137" s="27" t="s">
        <v>273</v>
      </c>
      <c r="C137" s="12"/>
      <c r="D137" s="12"/>
      <c r="E137" s="12"/>
      <c r="F137" s="12"/>
      <c r="G137" s="13"/>
    </row>
    <row r="138" spans="1:702" ht="28" x14ac:dyDescent="0.35">
      <c r="A138" s="19" t="s">
        <v>274</v>
      </c>
      <c r="B138" s="20" t="s">
        <v>275</v>
      </c>
      <c r="C138" s="21" t="s">
        <v>276</v>
      </c>
      <c r="D138" s="22">
        <v>13</v>
      </c>
      <c r="E138" s="21"/>
      <c r="F138" s="23"/>
      <c r="G138" s="24">
        <f>ROUND(D138*F138,2)</f>
        <v>0</v>
      </c>
      <c r="ZY138" t="s">
        <v>277</v>
      </c>
      <c r="ZZ138" s="14" t="s">
        <v>278</v>
      </c>
    </row>
    <row r="139" spans="1:702" x14ac:dyDescent="0.35">
      <c r="A139" s="25"/>
      <c r="B139" s="26" t="s">
        <v>279</v>
      </c>
      <c r="C139" s="12"/>
      <c r="D139" s="12"/>
      <c r="E139" s="12"/>
      <c r="F139" s="12"/>
      <c r="G139" s="13"/>
    </row>
    <row r="140" spans="1:702" x14ac:dyDescent="0.35">
      <c r="A140" s="25"/>
      <c r="B140" s="27" t="s">
        <v>280</v>
      </c>
      <c r="C140" s="12"/>
      <c r="D140" s="12"/>
      <c r="E140" s="12"/>
      <c r="F140" s="12"/>
      <c r="G140" s="13"/>
    </row>
    <row r="141" spans="1:702" ht="28" x14ac:dyDescent="0.35">
      <c r="A141" s="19" t="s">
        <v>281</v>
      </c>
      <c r="B141" s="20" t="s">
        <v>282</v>
      </c>
      <c r="C141" s="21" t="s">
        <v>283</v>
      </c>
      <c r="D141" s="22">
        <v>9</v>
      </c>
      <c r="E141" s="21"/>
      <c r="F141" s="23"/>
      <c r="G141" s="24">
        <f>ROUND(D141*F141,2)</f>
        <v>0</v>
      </c>
      <c r="ZY141" t="s">
        <v>284</v>
      </c>
      <c r="ZZ141" s="14" t="s">
        <v>285</v>
      </c>
    </row>
    <row r="142" spans="1:702" x14ac:dyDescent="0.35">
      <c r="A142" s="25"/>
      <c r="B142" s="26" t="s">
        <v>286</v>
      </c>
      <c r="C142" s="12"/>
      <c r="D142" s="12"/>
      <c r="E142" s="12"/>
      <c r="F142" s="12"/>
      <c r="G142" s="13"/>
    </row>
    <row r="143" spans="1:702" x14ac:dyDescent="0.35">
      <c r="A143" s="25"/>
      <c r="B143" s="27" t="s">
        <v>287</v>
      </c>
      <c r="C143" s="12"/>
      <c r="D143" s="12"/>
      <c r="E143" s="12"/>
      <c r="F143" s="12"/>
      <c r="G143" s="13"/>
    </row>
    <row r="144" spans="1:702" x14ac:dyDescent="0.35">
      <c r="A144" s="25"/>
      <c r="B144" s="27" t="s">
        <v>288</v>
      </c>
      <c r="C144" s="12"/>
      <c r="D144" s="12"/>
      <c r="E144" s="12"/>
      <c r="F144" s="12"/>
      <c r="G144" s="13"/>
    </row>
    <row r="145" spans="1:702" ht="28" x14ac:dyDescent="0.35">
      <c r="A145" s="19" t="s">
        <v>289</v>
      </c>
      <c r="B145" s="20" t="s">
        <v>290</v>
      </c>
      <c r="C145" s="21" t="s">
        <v>291</v>
      </c>
      <c r="D145" s="23">
        <v>15</v>
      </c>
      <c r="E145" s="21"/>
      <c r="F145" s="23"/>
      <c r="G145" s="24">
        <f>ROUND(D145*F145,2)</f>
        <v>0</v>
      </c>
      <c r="ZY145" t="s">
        <v>292</v>
      </c>
      <c r="ZZ145" s="14" t="s">
        <v>293</v>
      </c>
    </row>
    <row r="146" spans="1:702" x14ac:dyDescent="0.35">
      <c r="A146" s="25"/>
      <c r="B146" s="26" t="s">
        <v>294</v>
      </c>
      <c r="C146" s="12"/>
      <c r="D146" s="12"/>
      <c r="E146" s="12"/>
      <c r="F146" s="12"/>
      <c r="G146" s="13"/>
    </row>
    <row r="147" spans="1:702" ht="20" x14ac:dyDescent="0.35">
      <c r="A147" s="25"/>
      <c r="B147" s="27" t="s">
        <v>295</v>
      </c>
      <c r="C147" s="12"/>
      <c r="D147" s="12"/>
      <c r="E147" s="12"/>
      <c r="F147" s="12"/>
      <c r="G147" s="13"/>
    </row>
    <row r="148" spans="1:702" x14ac:dyDescent="0.35">
      <c r="A148" s="17" t="s">
        <v>296</v>
      </c>
      <c r="B148" s="18" t="s">
        <v>297</v>
      </c>
      <c r="C148" s="12"/>
      <c r="D148" s="12"/>
      <c r="E148" s="12"/>
      <c r="F148" s="12"/>
      <c r="G148" s="13"/>
      <c r="ZY148" t="s">
        <v>298</v>
      </c>
      <c r="ZZ148" s="14" t="s">
        <v>299</v>
      </c>
    </row>
    <row r="149" spans="1:702" x14ac:dyDescent="0.35">
      <c r="A149" s="19" t="s">
        <v>300</v>
      </c>
      <c r="B149" s="20" t="s">
        <v>301</v>
      </c>
      <c r="C149" s="21" t="s">
        <v>302</v>
      </c>
      <c r="D149" s="23">
        <v>120</v>
      </c>
      <c r="E149" s="21"/>
      <c r="F149" s="23"/>
      <c r="G149" s="24">
        <f>ROUND(D149*F149,2)</f>
        <v>0</v>
      </c>
      <c r="ZY149" t="s">
        <v>303</v>
      </c>
      <c r="ZZ149" s="14" t="s">
        <v>304</v>
      </c>
    </row>
    <row r="150" spans="1:702" x14ac:dyDescent="0.35">
      <c r="A150" s="25"/>
      <c r="B150" s="26" t="s">
        <v>305</v>
      </c>
      <c r="C150" s="12"/>
      <c r="D150" s="12"/>
      <c r="E150" s="12"/>
      <c r="F150" s="12"/>
      <c r="G150" s="13"/>
    </row>
    <row r="151" spans="1:702" x14ac:dyDescent="0.35">
      <c r="A151" s="25"/>
      <c r="B151" s="27" t="s">
        <v>306</v>
      </c>
      <c r="C151" s="12"/>
      <c r="D151" s="12"/>
      <c r="E151" s="12"/>
      <c r="F151" s="12"/>
      <c r="G151" s="13"/>
    </row>
    <row r="152" spans="1:702" x14ac:dyDescent="0.35">
      <c r="A152" s="19" t="s">
        <v>307</v>
      </c>
      <c r="B152" s="20" t="s">
        <v>308</v>
      </c>
      <c r="C152" s="21" t="s">
        <v>309</v>
      </c>
      <c r="D152" s="23">
        <v>123</v>
      </c>
      <c r="E152" s="21"/>
      <c r="F152" s="23"/>
      <c r="G152" s="24">
        <f>ROUND(D152*F152,2)</f>
        <v>0</v>
      </c>
      <c r="ZY152" t="s">
        <v>310</v>
      </c>
      <c r="ZZ152" s="14" t="s">
        <v>311</v>
      </c>
    </row>
    <row r="153" spans="1:702" x14ac:dyDescent="0.35">
      <c r="A153" s="25"/>
      <c r="B153" s="26" t="s">
        <v>312</v>
      </c>
      <c r="C153" s="12"/>
      <c r="D153" s="12"/>
      <c r="E153" s="12"/>
      <c r="F153" s="12"/>
      <c r="G153" s="13"/>
    </row>
    <row r="154" spans="1:702" x14ac:dyDescent="0.35">
      <c r="A154" s="25"/>
      <c r="B154" s="27" t="s">
        <v>313</v>
      </c>
      <c r="C154" s="12"/>
      <c r="D154" s="12"/>
      <c r="E154" s="12"/>
      <c r="F154" s="12"/>
      <c r="G154" s="13"/>
    </row>
    <row r="155" spans="1:702" x14ac:dyDescent="0.35">
      <c r="A155" s="19" t="s">
        <v>314</v>
      </c>
      <c r="B155" s="20" t="s">
        <v>315</v>
      </c>
      <c r="C155" s="21" t="s">
        <v>316</v>
      </c>
      <c r="D155" s="23">
        <v>559.83000000000004</v>
      </c>
      <c r="E155" s="21"/>
      <c r="F155" s="23"/>
      <c r="G155" s="24">
        <f>ROUND(D155*F155,2)</f>
        <v>0</v>
      </c>
      <c r="ZY155" t="s">
        <v>317</v>
      </c>
      <c r="ZZ155" s="14" t="s">
        <v>318</v>
      </c>
    </row>
    <row r="156" spans="1:702" x14ac:dyDescent="0.35">
      <c r="A156" s="25"/>
      <c r="B156" s="26" t="s">
        <v>319</v>
      </c>
      <c r="C156" s="12"/>
      <c r="D156" s="12"/>
      <c r="E156" s="12"/>
      <c r="F156" s="12"/>
      <c r="G156" s="13"/>
    </row>
    <row r="157" spans="1:702" x14ac:dyDescent="0.35">
      <c r="A157" s="25"/>
      <c r="B157" s="27" t="s">
        <v>320</v>
      </c>
      <c r="C157" s="12"/>
      <c r="D157" s="12"/>
      <c r="E157" s="12"/>
      <c r="F157" s="12"/>
      <c r="G157" s="13"/>
    </row>
    <row r="158" spans="1:702" x14ac:dyDescent="0.35">
      <c r="A158" s="25"/>
      <c r="B158" s="27" t="s">
        <v>321</v>
      </c>
      <c r="C158" s="12"/>
      <c r="D158" s="12"/>
      <c r="E158" s="12"/>
      <c r="F158" s="12"/>
      <c r="G158" s="13"/>
    </row>
    <row r="159" spans="1:702" x14ac:dyDescent="0.35">
      <c r="A159" s="25"/>
      <c r="B159" s="27" t="s">
        <v>322</v>
      </c>
      <c r="C159" s="12"/>
      <c r="D159" s="12"/>
      <c r="E159" s="12"/>
      <c r="F159" s="12"/>
      <c r="G159" s="13"/>
    </row>
    <row r="160" spans="1:702" x14ac:dyDescent="0.35">
      <c r="A160" s="25"/>
      <c r="B160" s="27" t="s">
        <v>323</v>
      </c>
      <c r="C160" s="12"/>
      <c r="D160" s="12"/>
      <c r="E160" s="12"/>
      <c r="F160" s="12"/>
      <c r="G160" s="13"/>
    </row>
    <row r="161" spans="1:702" x14ac:dyDescent="0.35">
      <c r="A161" s="19" t="s">
        <v>324</v>
      </c>
      <c r="B161" s="20" t="s">
        <v>325</v>
      </c>
      <c r="C161" s="21" t="s">
        <v>326</v>
      </c>
      <c r="D161" s="23">
        <v>313.55</v>
      </c>
      <c r="E161" s="21"/>
      <c r="F161" s="23"/>
      <c r="G161" s="24">
        <f>ROUND(D161*F161,2)</f>
        <v>0</v>
      </c>
      <c r="ZY161" t="s">
        <v>327</v>
      </c>
      <c r="ZZ161" s="14" t="s">
        <v>328</v>
      </c>
    </row>
    <row r="162" spans="1:702" x14ac:dyDescent="0.35">
      <c r="A162" s="25"/>
      <c r="B162" s="26" t="s">
        <v>329</v>
      </c>
      <c r="C162" s="12"/>
      <c r="D162" s="12"/>
      <c r="E162" s="12"/>
      <c r="F162" s="12"/>
      <c r="G162" s="13"/>
    </row>
    <row r="163" spans="1:702" x14ac:dyDescent="0.35">
      <c r="A163" s="25"/>
      <c r="B163" s="27" t="s">
        <v>330</v>
      </c>
      <c r="C163" s="12"/>
      <c r="D163" s="12"/>
      <c r="E163" s="12"/>
      <c r="F163" s="12"/>
      <c r="G163" s="13"/>
    </row>
    <row r="164" spans="1:702" x14ac:dyDescent="0.35">
      <c r="A164" s="25"/>
      <c r="B164" s="27" t="s">
        <v>331</v>
      </c>
      <c r="C164" s="12"/>
      <c r="D164" s="12"/>
      <c r="E164" s="12"/>
      <c r="F164" s="12"/>
      <c r="G164" s="13"/>
    </row>
    <row r="165" spans="1:702" x14ac:dyDescent="0.35">
      <c r="A165" s="25"/>
      <c r="B165" s="27" t="s">
        <v>332</v>
      </c>
      <c r="C165" s="12"/>
      <c r="D165" s="12"/>
      <c r="E165" s="12"/>
      <c r="F165" s="12"/>
      <c r="G165" s="13"/>
    </row>
    <row r="166" spans="1:702" x14ac:dyDescent="0.35">
      <c r="A166" s="19" t="s">
        <v>333</v>
      </c>
      <c r="B166" s="20" t="s">
        <v>334</v>
      </c>
      <c r="C166" s="21" t="s">
        <v>335</v>
      </c>
      <c r="D166" s="23">
        <v>24.02</v>
      </c>
      <c r="E166" s="21"/>
      <c r="F166" s="23"/>
      <c r="G166" s="24">
        <f>ROUND(D166*F166,2)</f>
        <v>0</v>
      </c>
      <c r="ZY166" t="s">
        <v>336</v>
      </c>
      <c r="ZZ166" s="14" t="s">
        <v>337</v>
      </c>
    </row>
    <row r="167" spans="1:702" x14ac:dyDescent="0.35">
      <c r="A167" s="25"/>
      <c r="B167" s="26" t="s">
        <v>338</v>
      </c>
      <c r="C167" s="12"/>
      <c r="D167" s="12"/>
      <c r="E167" s="12"/>
      <c r="F167" s="12"/>
      <c r="G167" s="13"/>
    </row>
    <row r="168" spans="1:702" x14ac:dyDescent="0.35">
      <c r="A168" s="25"/>
      <c r="B168" s="27" t="s">
        <v>339</v>
      </c>
      <c r="C168" s="12"/>
      <c r="D168" s="12"/>
      <c r="E168" s="12"/>
      <c r="F168" s="12"/>
      <c r="G168" s="13"/>
    </row>
    <row r="169" spans="1:702" x14ac:dyDescent="0.35">
      <c r="A169" s="17" t="s">
        <v>340</v>
      </c>
      <c r="B169" s="18" t="s">
        <v>341</v>
      </c>
      <c r="C169" s="12"/>
      <c r="D169" s="12"/>
      <c r="E169" s="12"/>
      <c r="F169" s="12"/>
      <c r="G169" s="13"/>
      <c r="ZY169" t="s">
        <v>342</v>
      </c>
      <c r="ZZ169" s="14" t="s">
        <v>343</v>
      </c>
    </row>
    <row r="170" spans="1:702" x14ac:dyDescent="0.35">
      <c r="A170" s="19" t="s">
        <v>344</v>
      </c>
      <c r="B170" s="20" t="s">
        <v>345</v>
      </c>
      <c r="C170" s="21" t="s">
        <v>346</v>
      </c>
      <c r="D170" s="23">
        <v>140</v>
      </c>
      <c r="E170" s="21"/>
      <c r="F170" s="23"/>
      <c r="G170" s="24">
        <f>ROUND(D170*F170,2)</f>
        <v>0</v>
      </c>
      <c r="ZY170" t="s">
        <v>347</v>
      </c>
      <c r="ZZ170" s="14" t="s">
        <v>348</v>
      </c>
    </row>
    <row r="171" spans="1:702" x14ac:dyDescent="0.35">
      <c r="A171" s="25"/>
      <c r="B171" s="26" t="s">
        <v>349</v>
      </c>
      <c r="C171" s="12"/>
      <c r="D171" s="12"/>
      <c r="E171" s="12"/>
      <c r="F171" s="12"/>
      <c r="G171" s="13"/>
    </row>
    <row r="172" spans="1:702" ht="30" x14ac:dyDescent="0.35">
      <c r="A172" s="25"/>
      <c r="B172" s="27" t="s">
        <v>350</v>
      </c>
      <c r="C172" s="12"/>
      <c r="D172" s="12"/>
      <c r="E172" s="12"/>
      <c r="F172" s="12"/>
      <c r="G172" s="13"/>
    </row>
    <row r="173" spans="1:702" x14ac:dyDescent="0.35">
      <c r="A173" s="19" t="s">
        <v>351</v>
      </c>
      <c r="B173" s="20" t="s">
        <v>352</v>
      </c>
      <c r="C173" s="21" t="s">
        <v>353</v>
      </c>
      <c r="D173" s="23">
        <v>30</v>
      </c>
      <c r="E173" s="21"/>
      <c r="F173" s="23"/>
      <c r="G173" s="24">
        <f>ROUND(D173*F173,2)</f>
        <v>0</v>
      </c>
      <c r="ZY173" t="s">
        <v>354</v>
      </c>
      <c r="ZZ173" s="14" t="s">
        <v>355</v>
      </c>
    </row>
    <row r="174" spans="1:702" x14ac:dyDescent="0.35">
      <c r="A174" s="25"/>
      <c r="B174" s="26" t="s">
        <v>356</v>
      </c>
      <c r="C174" s="12"/>
      <c r="D174" s="12"/>
      <c r="E174" s="12"/>
      <c r="F174" s="12"/>
      <c r="G174" s="13"/>
    </row>
    <row r="175" spans="1:702" x14ac:dyDescent="0.35">
      <c r="A175" s="25"/>
      <c r="B175" s="27" t="s">
        <v>357</v>
      </c>
      <c r="C175" s="12"/>
      <c r="D175" s="12"/>
      <c r="E175" s="12"/>
      <c r="F175" s="12"/>
      <c r="G175" s="13"/>
    </row>
    <row r="176" spans="1:702" x14ac:dyDescent="0.35">
      <c r="A176" s="19" t="s">
        <v>358</v>
      </c>
      <c r="B176" s="20" t="s">
        <v>359</v>
      </c>
      <c r="C176" s="21" t="s">
        <v>360</v>
      </c>
      <c r="D176" s="23">
        <v>15</v>
      </c>
      <c r="E176" s="21"/>
      <c r="F176" s="23"/>
      <c r="G176" s="24">
        <f>ROUND(D176*F176,2)</f>
        <v>0</v>
      </c>
      <c r="ZY176" t="s">
        <v>361</v>
      </c>
      <c r="ZZ176" s="14" t="s">
        <v>362</v>
      </c>
    </row>
    <row r="177" spans="1:702" x14ac:dyDescent="0.35">
      <c r="A177" s="25"/>
      <c r="B177" s="26" t="s">
        <v>363</v>
      </c>
      <c r="C177" s="12"/>
      <c r="D177" s="12"/>
      <c r="E177" s="12"/>
      <c r="F177" s="12"/>
      <c r="G177" s="13"/>
    </row>
    <row r="178" spans="1:702" x14ac:dyDescent="0.35">
      <c r="A178" s="25"/>
      <c r="B178" s="27" t="s">
        <v>364</v>
      </c>
      <c r="C178" s="12"/>
      <c r="D178" s="12"/>
      <c r="E178" s="12"/>
      <c r="F178" s="12"/>
      <c r="G178" s="13"/>
    </row>
    <row r="179" spans="1:702" ht="28" x14ac:dyDescent="0.35">
      <c r="A179" s="19" t="s">
        <v>365</v>
      </c>
      <c r="B179" s="20" t="s">
        <v>366</v>
      </c>
      <c r="C179" s="21" t="s">
        <v>367</v>
      </c>
      <c r="D179" s="22">
        <v>1</v>
      </c>
      <c r="E179" s="21"/>
      <c r="F179" s="23"/>
      <c r="G179" s="24">
        <f>ROUND(D179*F179,2)</f>
        <v>0</v>
      </c>
      <c r="ZY179" t="s">
        <v>368</v>
      </c>
      <c r="ZZ179" s="14" t="s">
        <v>369</v>
      </c>
    </row>
    <row r="180" spans="1:702" x14ac:dyDescent="0.35">
      <c r="A180" s="25"/>
      <c r="B180" s="26" t="s">
        <v>370</v>
      </c>
      <c r="C180" s="12"/>
      <c r="D180" s="12"/>
      <c r="E180" s="12"/>
      <c r="F180" s="12"/>
      <c r="G180" s="13"/>
    </row>
    <row r="181" spans="1:702" x14ac:dyDescent="0.35">
      <c r="A181" s="25"/>
      <c r="B181" s="27" t="s">
        <v>371</v>
      </c>
      <c r="C181" s="12"/>
      <c r="D181" s="12"/>
      <c r="E181" s="12"/>
      <c r="F181" s="12"/>
      <c r="G181" s="13"/>
    </row>
    <row r="182" spans="1:702" ht="28" x14ac:dyDescent="0.35">
      <c r="A182" s="19" t="s">
        <v>372</v>
      </c>
      <c r="B182" s="20" t="s">
        <v>373</v>
      </c>
      <c r="C182" s="21" t="s">
        <v>374</v>
      </c>
      <c r="D182" s="22">
        <v>1</v>
      </c>
      <c r="E182" s="21"/>
      <c r="F182" s="23"/>
      <c r="G182" s="24">
        <f>ROUND(D182*F182,2)</f>
        <v>0</v>
      </c>
      <c r="ZY182" t="s">
        <v>375</v>
      </c>
      <c r="ZZ182" s="14" t="s">
        <v>376</v>
      </c>
    </row>
    <row r="183" spans="1:702" x14ac:dyDescent="0.35">
      <c r="A183" s="25"/>
      <c r="B183" s="26" t="s">
        <v>377</v>
      </c>
      <c r="C183" s="12"/>
      <c r="D183" s="12"/>
      <c r="E183" s="12"/>
      <c r="F183" s="12"/>
      <c r="G183" s="13"/>
    </row>
    <row r="184" spans="1:702" x14ac:dyDescent="0.35">
      <c r="A184" s="25"/>
      <c r="B184" s="27" t="s">
        <v>378</v>
      </c>
      <c r="C184" s="12"/>
      <c r="D184" s="12"/>
      <c r="E184" s="12"/>
      <c r="F184" s="12"/>
      <c r="G184" s="13"/>
    </row>
    <row r="185" spans="1:702" x14ac:dyDescent="0.35">
      <c r="A185" s="17" t="s">
        <v>379</v>
      </c>
      <c r="B185" s="18" t="s">
        <v>380</v>
      </c>
      <c r="C185" s="12"/>
      <c r="D185" s="12"/>
      <c r="E185" s="12"/>
      <c r="F185" s="12"/>
      <c r="G185" s="13"/>
      <c r="ZY185" t="s">
        <v>381</v>
      </c>
      <c r="ZZ185" s="14" t="s">
        <v>382</v>
      </c>
    </row>
    <row r="186" spans="1:702" x14ac:dyDescent="0.35">
      <c r="A186" s="19" t="s">
        <v>383</v>
      </c>
      <c r="B186" s="20" t="s">
        <v>384</v>
      </c>
      <c r="C186" s="21" t="s">
        <v>385</v>
      </c>
      <c r="D186" s="28">
        <v>225.81399999999999</v>
      </c>
      <c r="E186" s="21"/>
      <c r="F186" s="23"/>
      <c r="G186" s="24">
        <f>ROUND(D186*F186,2)</f>
        <v>0</v>
      </c>
      <c r="ZY186" t="s">
        <v>386</v>
      </c>
      <c r="ZZ186" s="14" t="s">
        <v>387</v>
      </c>
    </row>
    <row r="187" spans="1:702" x14ac:dyDescent="0.35">
      <c r="A187" s="25"/>
      <c r="B187" s="26" t="s">
        <v>388</v>
      </c>
      <c r="C187" s="12"/>
      <c r="D187" s="12"/>
      <c r="E187" s="12"/>
      <c r="F187" s="12"/>
      <c r="G187" s="13"/>
    </row>
    <row r="188" spans="1:702" ht="20" x14ac:dyDescent="0.35">
      <c r="A188" s="25"/>
      <c r="B188" s="27" t="s">
        <v>389</v>
      </c>
      <c r="C188" s="12"/>
      <c r="D188" s="12"/>
      <c r="E188" s="12"/>
      <c r="F188" s="12"/>
      <c r="G188" s="13"/>
    </row>
    <row r="189" spans="1:702" x14ac:dyDescent="0.35">
      <c r="A189" s="19" t="s">
        <v>390</v>
      </c>
      <c r="B189" s="20" t="s">
        <v>391</v>
      </c>
      <c r="C189" s="21" t="s">
        <v>392</v>
      </c>
      <c r="D189" s="23">
        <v>564.54</v>
      </c>
      <c r="E189" s="21"/>
      <c r="F189" s="23"/>
      <c r="G189" s="24">
        <f>ROUND(D189*F189,2)</f>
        <v>0</v>
      </c>
      <c r="ZY189" t="s">
        <v>393</v>
      </c>
      <c r="ZZ189" s="14" t="s">
        <v>394</v>
      </c>
    </row>
    <row r="190" spans="1:702" x14ac:dyDescent="0.35">
      <c r="A190" s="25"/>
      <c r="B190" s="26" t="s">
        <v>395</v>
      </c>
      <c r="C190" s="12"/>
      <c r="D190" s="12"/>
      <c r="E190" s="12"/>
      <c r="F190" s="12"/>
      <c r="G190" s="13"/>
    </row>
    <row r="191" spans="1:702" ht="20" x14ac:dyDescent="0.35">
      <c r="A191" s="25"/>
      <c r="B191" s="27" t="s">
        <v>396</v>
      </c>
      <c r="C191" s="12"/>
      <c r="D191" s="12"/>
      <c r="E191" s="12"/>
      <c r="F191" s="12"/>
      <c r="G191" s="13"/>
    </row>
    <row r="192" spans="1:702" x14ac:dyDescent="0.35">
      <c r="A192" s="17" t="s">
        <v>397</v>
      </c>
      <c r="B192" s="18" t="s">
        <v>398</v>
      </c>
      <c r="C192" s="12"/>
      <c r="D192" s="12"/>
      <c r="E192" s="12"/>
      <c r="F192" s="12"/>
      <c r="G192" s="13"/>
      <c r="ZY192" t="s">
        <v>399</v>
      </c>
      <c r="ZZ192" s="14" t="s">
        <v>400</v>
      </c>
    </row>
    <row r="193" spans="1:702" x14ac:dyDescent="0.35">
      <c r="A193" s="19" t="s">
        <v>401</v>
      </c>
      <c r="B193" s="20" t="s">
        <v>402</v>
      </c>
      <c r="C193" s="21" t="s">
        <v>403</v>
      </c>
      <c r="D193" s="23">
        <v>16.260000000000002</v>
      </c>
      <c r="E193" s="21"/>
      <c r="F193" s="23"/>
      <c r="G193" s="24">
        <f>ROUND(D193*F193,2)</f>
        <v>0</v>
      </c>
      <c r="ZY193" t="s">
        <v>404</v>
      </c>
      <c r="ZZ193" s="14" t="s">
        <v>405</v>
      </c>
    </row>
    <row r="194" spans="1:702" x14ac:dyDescent="0.35">
      <c r="A194" s="25"/>
      <c r="B194" s="26" t="s">
        <v>406</v>
      </c>
      <c r="C194" s="12"/>
      <c r="D194" s="12"/>
      <c r="E194" s="12"/>
      <c r="F194" s="12"/>
      <c r="G194" s="13"/>
    </row>
    <row r="195" spans="1:702" x14ac:dyDescent="0.35">
      <c r="A195" s="25"/>
      <c r="B195" s="27" t="s">
        <v>407</v>
      </c>
      <c r="C195" s="12"/>
      <c r="D195" s="12"/>
      <c r="E195" s="12"/>
      <c r="F195" s="12"/>
      <c r="G195" s="13"/>
    </row>
    <row r="196" spans="1:702" x14ac:dyDescent="0.35">
      <c r="A196" s="17" t="s">
        <v>408</v>
      </c>
      <c r="B196" s="18" t="s">
        <v>409</v>
      </c>
      <c r="C196" s="12"/>
      <c r="D196" s="12"/>
      <c r="E196" s="12"/>
      <c r="F196" s="12"/>
      <c r="G196" s="13"/>
      <c r="ZY196" t="s">
        <v>410</v>
      </c>
      <c r="ZZ196" s="14" t="s">
        <v>411</v>
      </c>
    </row>
    <row r="197" spans="1:702" ht="28" x14ac:dyDescent="0.35">
      <c r="A197" s="19" t="s">
        <v>412</v>
      </c>
      <c r="B197" s="20" t="s">
        <v>413</v>
      </c>
      <c r="C197" s="21" t="s">
        <v>414</v>
      </c>
      <c r="D197" s="22">
        <v>1</v>
      </c>
      <c r="E197" s="21"/>
      <c r="F197" s="23"/>
      <c r="G197" s="24">
        <f>ROUND(D197*F197,2)</f>
        <v>0</v>
      </c>
      <c r="ZY197" t="s">
        <v>415</v>
      </c>
      <c r="ZZ197" s="14" t="s">
        <v>416</v>
      </c>
    </row>
    <row r="198" spans="1:702" x14ac:dyDescent="0.35">
      <c r="A198" s="25"/>
      <c r="B198" s="26" t="s">
        <v>417</v>
      </c>
      <c r="C198" s="12"/>
      <c r="D198" s="12"/>
      <c r="E198" s="12"/>
      <c r="F198" s="12"/>
      <c r="G198" s="13"/>
    </row>
    <row r="199" spans="1:702" x14ac:dyDescent="0.35">
      <c r="A199" s="30"/>
      <c r="B199" s="31" t="s">
        <v>418</v>
      </c>
      <c r="C199" s="12"/>
      <c r="D199" s="12"/>
      <c r="E199" s="12"/>
      <c r="F199" s="12"/>
      <c r="G199" s="13"/>
    </row>
    <row r="200" spans="1:702" x14ac:dyDescent="0.35">
      <c r="A200" s="30"/>
      <c r="B200" s="33"/>
      <c r="C200" s="34"/>
      <c r="D200" s="34"/>
      <c r="E200" s="34"/>
      <c r="F200" s="34"/>
      <c r="G200" s="35"/>
    </row>
    <row r="201" spans="1:702" x14ac:dyDescent="0.35">
      <c r="A201" s="36"/>
      <c r="B201" s="36"/>
      <c r="C201" s="36"/>
      <c r="D201" s="36"/>
      <c r="E201" s="36"/>
      <c r="F201" s="36"/>
      <c r="G201" s="36"/>
    </row>
    <row r="202" spans="1:702" ht="29" x14ac:dyDescent="0.35">
      <c r="B202" s="37" t="s">
        <v>1192</v>
      </c>
      <c r="G202" s="38">
        <f>SUBTOTAL(109,G4:G200)</f>
        <v>0</v>
      </c>
      <c r="ZY202" t="s">
        <v>1188</v>
      </c>
    </row>
    <row r="203" spans="1:702" x14ac:dyDescent="0.35">
      <c r="A203" s="39">
        <v>20</v>
      </c>
      <c r="B203" s="37" t="str">
        <f>CONCATENATE("Montant TVA (",A203,"%)")</f>
        <v>Montant TVA (20%)</v>
      </c>
      <c r="G203" s="38">
        <f>(G202*A203)/100</f>
        <v>0</v>
      </c>
      <c r="ZY203" t="s">
        <v>1189</v>
      </c>
    </row>
    <row r="204" spans="1:702" x14ac:dyDescent="0.35">
      <c r="B204" s="37" t="s">
        <v>1190</v>
      </c>
      <c r="G204" s="38">
        <f>G202+G203</f>
        <v>0</v>
      </c>
      <c r="ZY204" t="s">
        <v>1191</v>
      </c>
    </row>
    <row r="205" spans="1:702" x14ac:dyDescent="0.35">
      <c r="G205" s="38"/>
    </row>
    <row r="206" spans="1:702" x14ac:dyDescent="0.35">
      <c r="G206" s="38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DF058-C911-43AB-AF08-82B9E6BCEE24}">
  <sheetPr>
    <pageSetUpPr fitToPage="1"/>
  </sheetPr>
  <dimension ref="A1:ZZ373"/>
  <sheetViews>
    <sheetView showGridLines="0" workbookViewId="0">
      <pane xSplit="2" ySplit="2" topLeftCell="C361" activePane="bottomRight" state="frozen"/>
      <selection pane="topRight" activeCell="C1" sqref="C1"/>
      <selection pane="bottomLeft" activeCell="A3" sqref="A3"/>
      <selection pane="bottomRight" activeCell="G371" sqref="G371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40"/>
      <c r="B1" s="41"/>
      <c r="C1" s="41"/>
      <c r="D1" s="41"/>
      <c r="E1" s="41"/>
      <c r="F1" s="41"/>
      <c r="G1" s="42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419</v>
      </c>
      <c r="B4" s="11" t="s">
        <v>420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421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8</v>
      </c>
    </row>
    <row r="6" spans="1:702" x14ac:dyDescent="0.35">
      <c r="A6" s="17" t="s">
        <v>422</v>
      </c>
      <c r="B6" s="18" t="s">
        <v>423</v>
      </c>
      <c r="C6" s="12"/>
      <c r="D6" s="12"/>
      <c r="E6" s="12"/>
      <c r="F6" s="12"/>
      <c r="G6" s="13"/>
      <c r="ZY6" t="s">
        <v>15</v>
      </c>
      <c r="ZZ6" s="14" t="s">
        <v>8</v>
      </c>
    </row>
    <row r="7" spans="1:702" x14ac:dyDescent="0.35">
      <c r="A7" s="19" t="s">
        <v>424</v>
      </c>
      <c r="B7" s="20" t="s">
        <v>425</v>
      </c>
      <c r="C7" s="21" t="s">
        <v>0</v>
      </c>
      <c r="D7" s="22">
        <v>1</v>
      </c>
      <c r="E7" s="21"/>
      <c r="F7" s="23"/>
      <c r="G7" s="24">
        <f>ROUND(D7*F7,2)</f>
        <v>0</v>
      </c>
      <c r="ZY7" t="s">
        <v>20</v>
      </c>
      <c r="ZZ7" s="14" t="s">
        <v>426</v>
      </c>
    </row>
    <row r="8" spans="1:702" x14ac:dyDescent="0.35">
      <c r="A8" s="25"/>
      <c r="B8" s="26" t="s">
        <v>22</v>
      </c>
      <c r="C8" s="12"/>
      <c r="D8" s="12"/>
      <c r="E8" s="12"/>
      <c r="F8" s="12"/>
      <c r="G8" s="13"/>
    </row>
    <row r="9" spans="1:702" x14ac:dyDescent="0.35">
      <c r="A9" s="25"/>
      <c r="B9" s="27" t="s">
        <v>427</v>
      </c>
      <c r="C9" s="12"/>
      <c r="D9" s="12"/>
      <c r="E9" s="12"/>
      <c r="F9" s="12"/>
      <c r="G9" s="13"/>
    </row>
    <row r="10" spans="1:702" x14ac:dyDescent="0.35">
      <c r="A10" s="19" t="s">
        <v>428</v>
      </c>
      <c r="B10" s="20" t="s">
        <v>429</v>
      </c>
      <c r="C10" s="21" t="s">
        <v>19</v>
      </c>
      <c r="D10" s="22">
        <v>1</v>
      </c>
      <c r="E10" s="21"/>
      <c r="F10" s="23"/>
      <c r="G10" s="24">
        <f>ROUND(D10*F10,2)</f>
        <v>0</v>
      </c>
      <c r="ZY10" t="s">
        <v>20</v>
      </c>
      <c r="ZZ10" s="14" t="s">
        <v>430</v>
      </c>
    </row>
    <row r="11" spans="1:702" x14ac:dyDescent="0.35">
      <c r="A11" s="25"/>
      <c r="B11" s="26" t="s">
        <v>22</v>
      </c>
      <c r="C11" s="12"/>
      <c r="D11" s="12"/>
      <c r="E11" s="12"/>
      <c r="F11" s="12"/>
      <c r="G11" s="13"/>
    </row>
    <row r="12" spans="1:702" x14ac:dyDescent="0.35">
      <c r="A12" s="25"/>
      <c r="B12" s="27" t="s">
        <v>431</v>
      </c>
      <c r="C12" s="12"/>
      <c r="D12" s="12"/>
      <c r="E12" s="12"/>
      <c r="F12" s="12"/>
      <c r="G12" s="13"/>
    </row>
    <row r="13" spans="1:702" x14ac:dyDescent="0.35">
      <c r="A13" s="19" t="s">
        <v>432</v>
      </c>
      <c r="B13" s="20" t="s">
        <v>433</v>
      </c>
      <c r="C13" s="21" t="s">
        <v>0</v>
      </c>
      <c r="D13" s="22">
        <v>1</v>
      </c>
      <c r="E13" s="21"/>
      <c r="F13" s="23"/>
      <c r="G13" s="24">
        <f>ROUND(D13*F13,2)</f>
        <v>0</v>
      </c>
      <c r="ZY13" t="s">
        <v>20</v>
      </c>
      <c r="ZZ13" s="14" t="s">
        <v>434</v>
      </c>
    </row>
    <row r="14" spans="1:702" x14ac:dyDescent="0.35">
      <c r="A14" s="25"/>
      <c r="B14" s="26" t="s">
        <v>22</v>
      </c>
      <c r="C14" s="12"/>
      <c r="D14" s="12"/>
      <c r="E14" s="12"/>
      <c r="F14" s="12"/>
      <c r="G14" s="13"/>
    </row>
    <row r="15" spans="1:702" x14ac:dyDescent="0.35">
      <c r="A15" s="25"/>
      <c r="B15" s="27" t="s">
        <v>431</v>
      </c>
      <c r="C15" s="12"/>
      <c r="D15" s="12"/>
      <c r="E15" s="12"/>
      <c r="F15" s="12"/>
      <c r="G15" s="13"/>
    </row>
    <row r="16" spans="1:702" ht="28" x14ac:dyDescent="0.35">
      <c r="A16" s="19" t="s">
        <v>435</v>
      </c>
      <c r="B16" s="20" t="s">
        <v>436</v>
      </c>
      <c r="C16" s="21" t="s">
        <v>0</v>
      </c>
      <c r="D16" s="22">
        <v>1</v>
      </c>
      <c r="E16" s="21"/>
      <c r="F16" s="23"/>
      <c r="G16" s="24">
        <f>ROUND(D16*F16,2)</f>
        <v>0</v>
      </c>
      <c r="ZY16" t="s">
        <v>20</v>
      </c>
      <c r="ZZ16" s="14" t="s">
        <v>437</v>
      </c>
    </row>
    <row r="17" spans="1:702" x14ac:dyDescent="0.35">
      <c r="A17" s="25"/>
      <c r="B17" s="26" t="s">
        <v>22</v>
      </c>
      <c r="C17" s="12"/>
      <c r="D17" s="12"/>
      <c r="E17" s="12"/>
      <c r="F17" s="12"/>
      <c r="G17" s="13"/>
    </row>
    <row r="18" spans="1:702" ht="20" x14ac:dyDescent="0.35">
      <c r="A18" s="25"/>
      <c r="B18" s="27" t="s">
        <v>438</v>
      </c>
      <c r="C18" s="12"/>
      <c r="D18" s="12"/>
      <c r="E18" s="12"/>
      <c r="F18" s="12"/>
      <c r="G18" s="13"/>
    </row>
    <row r="19" spans="1:702" x14ac:dyDescent="0.35">
      <c r="A19" s="19" t="s">
        <v>439</v>
      </c>
      <c r="B19" s="20" t="s">
        <v>440</v>
      </c>
      <c r="C19" s="21" t="s">
        <v>33</v>
      </c>
      <c r="D19" s="23">
        <v>150.66</v>
      </c>
      <c r="E19" s="21"/>
      <c r="F19" s="23"/>
      <c r="G19" s="24">
        <f>ROUND(D19*F19,2)</f>
        <v>0</v>
      </c>
      <c r="ZY19" t="s">
        <v>20</v>
      </c>
      <c r="ZZ19" s="14" t="s">
        <v>441</v>
      </c>
    </row>
    <row r="20" spans="1:702" x14ac:dyDescent="0.35">
      <c r="A20" s="25"/>
      <c r="B20" s="26" t="s">
        <v>22</v>
      </c>
      <c r="C20" s="12"/>
      <c r="D20" s="12"/>
      <c r="E20" s="12"/>
      <c r="F20" s="12"/>
      <c r="G20" s="13"/>
    </row>
    <row r="21" spans="1:702" x14ac:dyDescent="0.35">
      <c r="A21" s="25"/>
      <c r="B21" s="27" t="s">
        <v>442</v>
      </c>
      <c r="C21" s="12"/>
      <c r="D21" s="12"/>
      <c r="E21" s="12"/>
      <c r="F21" s="12"/>
      <c r="G21" s="13"/>
    </row>
    <row r="22" spans="1:702" x14ac:dyDescent="0.35">
      <c r="A22" s="19" t="s">
        <v>443</v>
      </c>
      <c r="B22" s="20" t="s">
        <v>444</v>
      </c>
      <c r="C22" s="21" t="s">
        <v>41</v>
      </c>
      <c r="D22" s="23">
        <v>100</v>
      </c>
      <c r="E22" s="21"/>
      <c r="F22" s="23"/>
      <c r="G22" s="24">
        <f>ROUND(D22*F22,2)</f>
        <v>0</v>
      </c>
      <c r="ZY22" t="s">
        <v>20</v>
      </c>
      <c r="ZZ22" s="14" t="s">
        <v>445</v>
      </c>
    </row>
    <row r="23" spans="1:702" x14ac:dyDescent="0.35">
      <c r="A23" s="25"/>
      <c r="B23" s="26" t="s">
        <v>22</v>
      </c>
      <c r="C23" s="12"/>
      <c r="D23" s="12"/>
      <c r="E23" s="12"/>
      <c r="F23" s="12"/>
      <c r="G23" s="13"/>
    </row>
    <row r="24" spans="1:702" ht="20" x14ac:dyDescent="0.35">
      <c r="A24" s="25"/>
      <c r="B24" s="27" t="s">
        <v>446</v>
      </c>
      <c r="C24" s="12"/>
      <c r="D24" s="12"/>
      <c r="E24" s="12"/>
      <c r="F24" s="12"/>
      <c r="G24" s="13"/>
    </row>
    <row r="25" spans="1:702" x14ac:dyDescent="0.35">
      <c r="A25" s="19" t="s">
        <v>447</v>
      </c>
      <c r="B25" s="20" t="s">
        <v>448</v>
      </c>
      <c r="C25" s="21" t="s">
        <v>41</v>
      </c>
      <c r="D25" s="23">
        <v>500</v>
      </c>
      <c r="E25" s="21"/>
      <c r="F25" s="23"/>
      <c r="G25" s="24">
        <f>ROUND(D25*F25,2)</f>
        <v>0</v>
      </c>
      <c r="ZY25" t="s">
        <v>20</v>
      </c>
      <c r="ZZ25" s="14" t="s">
        <v>449</v>
      </c>
    </row>
    <row r="26" spans="1:702" x14ac:dyDescent="0.35">
      <c r="A26" s="25"/>
      <c r="B26" s="26" t="s">
        <v>22</v>
      </c>
      <c r="C26" s="12"/>
      <c r="D26" s="12"/>
      <c r="E26" s="12"/>
      <c r="F26" s="12"/>
      <c r="G26" s="13"/>
    </row>
    <row r="27" spans="1:702" x14ac:dyDescent="0.35">
      <c r="A27" s="25"/>
      <c r="B27" s="27" t="s">
        <v>450</v>
      </c>
      <c r="C27" s="12"/>
      <c r="D27" s="12"/>
      <c r="E27" s="12"/>
      <c r="F27" s="12"/>
      <c r="G27" s="13"/>
    </row>
    <row r="28" spans="1:702" x14ac:dyDescent="0.35">
      <c r="A28" s="19" t="s">
        <v>451</v>
      </c>
      <c r="B28" s="20" t="s">
        <v>452</v>
      </c>
      <c r="C28" s="21" t="s">
        <v>41</v>
      </c>
      <c r="D28" s="23">
        <v>40</v>
      </c>
      <c r="E28" s="21"/>
      <c r="F28" s="23"/>
      <c r="G28" s="24">
        <f>ROUND(D28*F28,2)</f>
        <v>0</v>
      </c>
      <c r="ZY28" t="s">
        <v>20</v>
      </c>
      <c r="ZZ28" s="14" t="s">
        <v>453</v>
      </c>
    </row>
    <row r="29" spans="1:702" x14ac:dyDescent="0.35">
      <c r="A29" s="25"/>
      <c r="B29" s="26" t="s">
        <v>22</v>
      </c>
      <c r="C29" s="12"/>
      <c r="D29" s="12"/>
      <c r="E29" s="12"/>
      <c r="F29" s="12"/>
      <c r="G29" s="13"/>
    </row>
    <row r="30" spans="1:702" ht="20" x14ac:dyDescent="0.35">
      <c r="A30" s="25"/>
      <c r="B30" s="27" t="s">
        <v>454</v>
      </c>
      <c r="C30" s="12"/>
      <c r="D30" s="12"/>
      <c r="E30" s="12"/>
      <c r="F30" s="12"/>
      <c r="G30" s="13"/>
    </row>
    <row r="31" spans="1:702" ht="28" x14ac:dyDescent="0.35">
      <c r="A31" s="19" t="s">
        <v>455</v>
      </c>
      <c r="B31" s="20" t="s">
        <v>456</v>
      </c>
      <c r="C31" s="21" t="s">
        <v>41</v>
      </c>
      <c r="D31" s="23">
        <v>204.36</v>
      </c>
      <c r="E31" s="21"/>
      <c r="F31" s="23"/>
      <c r="G31" s="24">
        <f>ROUND(D31*F31,2)</f>
        <v>0</v>
      </c>
      <c r="ZY31" t="s">
        <v>20</v>
      </c>
      <c r="ZZ31" s="14" t="s">
        <v>457</v>
      </c>
    </row>
    <row r="32" spans="1:702" x14ac:dyDescent="0.35">
      <c r="A32" s="25"/>
      <c r="B32" s="26" t="s">
        <v>22</v>
      </c>
      <c r="C32" s="12"/>
      <c r="D32" s="12"/>
      <c r="E32" s="12"/>
      <c r="F32" s="12"/>
      <c r="G32" s="13"/>
    </row>
    <row r="33" spans="1:702" x14ac:dyDescent="0.35">
      <c r="A33" s="25"/>
      <c r="B33" s="27" t="s">
        <v>458</v>
      </c>
      <c r="C33" s="12"/>
      <c r="D33" s="12"/>
      <c r="E33" s="12"/>
      <c r="F33" s="12"/>
      <c r="G33" s="13"/>
    </row>
    <row r="34" spans="1:702" x14ac:dyDescent="0.35">
      <c r="A34" s="19" t="s">
        <v>459</v>
      </c>
      <c r="B34" s="20" t="s">
        <v>460</v>
      </c>
      <c r="C34" s="21" t="s">
        <v>19</v>
      </c>
      <c r="D34" s="22">
        <v>1</v>
      </c>
      <c r="E34" s="21"/>
      <c r="F34" s="23"/>
      <c r="G34" s="24">
        <f>ROUND(D34*F34,2)</f>
        <v>0</v>
      </c>
      <c r="ZY34" t="s">
        <v>20</v>
      </c>
      <c r="ZZ34" s="14" t="s">
        <v>461</v>
      </c>
    </row>
    <row r="35" spans="1:702" x14ac:dyDescent="0.35">
      <c r="A35" s="25"/>
      <c r="B35" s="26" t="s">
        <v>22</v>
      </c>
      <c r="C35" s="12"/>
      <c r="D35" s="12"/>
      <c r="E35" s="12"/>
      <c r="F35" s="12"/>
      <c r="G35" s="13"/>
    </row>
    <row r="36" spans="1:702" x14ac:dyDescent="0.35">
      <c r="A36" s="25"/>
      <c r="B36" s="27" t="s">
        <v>462</v>
      </c>
      <c r="C36" s="12"/>
      <c r="D36" s="12"/>
      <c r="E36" s="12"/>
      <c r="F36" s="12"/>
      <c r="G36" s="13"/>
    </row>
    <row r="37" spans="1:702" x14ac:dyDescent="0.35">
      <c r="A37" s="19" t="s">
        <v>463</v>
      </c>
      <c r="B37" s="20" t="s">
        <v>464</v>
      </c>
      <c r="C37" s="21" t="s">
        <v>0</v>
      </c>
      <c r="D37" s="22">
        <v>4</v>
      </c>
      <c r="E37" s="21"/>
      <c r="F37" s="23"/>
      <c r="G37" s="24">
        <f>ROUND(D37*F37,2)</f>
        <v>0</v>
      </c>
      <c r="ZY37" t="s">
        <v>20</v>
      </c>
      <c r="ZZ37" s="14" t="s">
        <v>465</v>
      </c>
    </row>
    <row r="38" spans="1:702" x14ac:dyDescent="0.35">
      <c r="A38" s="25"/>
      <c r="B38" s="26" t="s">
        <v>22</v>
      </c>
      <c r="C38" s="12"/>
      <c r="D38" s="12"/>
      <c r="E38" s="12"/>
      <c r="F38" s="12"/>
      <c r="G38" s="13"/>
    </row>
    <row r="39" spans="1:702" x14ac:dyDescent="0.35">
      <c r="A39" s="25"/>
      <c r="B39" s="27" t="s">
        <v>466</v>
      </c>
      <c r="C39" s="12"/>
      <c r="D39" s="12"/>
      <c r="E39" s="12"/>
      <c r="F39" s="12"/>
      <c r="G39" s="13"/>
    </row>
    <row r="40" spans="1:702" x14ac:dyDescent="0.35">
      <c r="A40" s="25"/>
      <c r="B40" s="27" t="s">
        <v>467</v>
      </c>
      <c r="C40" s="12"/>
      <c r="D40" s="12"/>
      <c r="E40" s="12"/>
      <c r="F40" s="12"/>
      <c r="G40" s="13"/>
    </row>
    <row r="41" spans="1:702" ht="28" x14ac:dyDescent="0.35">
      <c r="A41" s="19" t="s">
        <v>468</v>
      </c>
      <c r="B41" s="20" t="s">
        <v>469</v>
      </c>
      <c r="C41" s="21" t="s">
        <v>19</v>
      </c>
      <c r="D41" s="22">
        <v>1</v>
      </c>
      <c r="E41" s="21"/>
      <c r="F41" s="23"/>
      <c r="G41" s="24">
        <f>ROUND(D41*F41,2)</f>
        <v>0</v>
      </c>
      <c r="ZY41" t="s">
        <v>20</v>
      </c>
      <c r="ZZ41" s="14" t="s">
        <v>470</v>
      </c>
    </row>
    <row r="42" spans="1:702" x14ac:dyDescent="0.35">
      <c r="A42" s="25"/>
      <c r="B42" s="26" t="s">
        <v>22</v>
      </c>
      <c r="C42" s="12"/>
      <c r="D42" s="12"/>
      <c r="E42" s="12"/>
      <c r="F42" s="12"/>
      <c r="G42" s="13"/>
    </row>
    <row r="43" spans="1:702" x14ac:dyDescent="0.35">
      <c r="A43" s="25"/>
      <c r="B43" s="27" t="s">
        <v>471</v>
      </c>
      <c r="C43" s="12"/>
      <c r="D43" s="12"/>
      <c r="E43" s="12"/>
      <c r="F43" s="12"/>
      <c r="G43" s="13"/>
    </row>
    <row r="44" spans="1:702" x14ac:dyDescent="0.35">
      <c r="A44" s="17" t="s">
        <v>472</v>
      </c>
      <c r="B44" s="18" t="s">
        <v>473</v>
      </c>
      <c r="C44" s="12"/>
      <c r="D44" s="12"/>
      <c r="E44" s="12"/>
      <c r="F44" s="12"/>
      <c r="G44" s="13"/>
      <c r="ZY44" t="s">
        <v>15</v>
      </c>
      <c r="ZZ44" s="14" t="s">
        <v>8</v>
      </c>
    </row>
    <row r="45" spans="1:702" x14ac:dyDescent="0.35">
      <c r="A45" s="19" t="s">
        <v>474</v>
      </c>
      <c r="B45" s="20" t="s">
        <v>475</v>
      </c>
      <c r="C45" s="21" t="s">
        <v>0</v>
      </c>
      <c r="D45" s="22">
        <v>27</v>
      </c>
      <c r="E45" s="21"/>
      <c r="F45" s="23"/>
      <c r="G45" s="24">
        <f>ROUND(D45*F45,2)</f>
        <v>0</v>
      </c>
      <c r="ZY45" t="s">
        <v>20</v>
      </c>
      <c r="ZZ45" s="14" t="s">
        <v>476</v>
      </c>
    </row>
    <row r="46" spans="1:702" x14ac:dyDescent="0.35">
      <c r="A46" s="25"/>
      <c r="B46" s="26" t="s">
        <v>22</v>
      </c>
      <c r="C46" s="12"/>
      <c r="D46" s="12"/>
      <c r="E46" s="12"/>
      <c r="F46" s="12"/>
      <c r="G46" s="13"/>
    </row>
    <row r="47" spans="1:702" x14ac:dyDescent="0.35">
      <c r="A47" s="25"/>
      <c r="B47" s="27" t="s">
        <v>477</v>
      </c>
      <c r="C47" s="12"/>
      <c r="D47" s="12"/>
      <c r="E47" s="12"/>
      <c r="F47" s="12"/>
      <c r="G47" s="13"/>
    </row>
    <row r="48" spans="1:702" ht="20" x14ac:dyDescent="0.35">
      <c r="A48" s="25"/>
      <c r="B48" s="27" t="s">
        <v>478</v>
      </c>
      <c r="C48" s="12"/>
      <c r="D48" s="12"/>
      <c r="E48" s="12"/>
      <c r="F48" s="12"/>
      <c r="G48" s="13"/>
    </row>
    <row r="49" spans="1:702" x14ac:dyDescent="0.35">
      <c r="A49" s="25"/>
      <c r="B49" s="27" t="s">
        <v>479</v>
      </c>
      <c r="C49" s="12"/>
      <c r="D49" s="12"/>
      <c r="E49" s="12"/>
      <c r="F49" s="12"/>
      <c r="G49" s="13"/>
    </row>
    <row r="50" spans="1:702" x14ac:dyDescent="0.35">
      <c r="A50" s="19" t="s">
        <v>480</v>
      </c>
      <c r="B50" s="20" t="s">
        <v>481</v>
      </c>
      <c r="C50" s="21" t="s">
        <v>33</v>
      </c>
      <c r="D50" s="23">
        <v>27</v>
      </c>
      <c r="E50" s="21"/>
      <c r="F50" s="23"/>
      <c r="G50" s="24">
        <f>ROUND(D50*F50,2)</f>
        <v>0</v>
      </c>
      <c r="ZY50" t="s">
        <v>20</v>
      </c>
      <c r="ZZ50" s="14" t="s">
        <v>482</v>
      </c>
    </row>
    <row r="51" spans="1:702" x14ac:dyDescent="0.35">
      <c r="A51" s="25"/>
      <c r="B51" s="26" t="s">
        <v>22</v>
      </c>
      <c r="C51" s="12"/>
      <c r="D51" s="12"/>
      <c r="E51" s="12"/>
      <c r="F51" s="12"/>
      <c r="G51" s="13"/>
    </row>
    <row r="52" spans="1:702" ht="20" x14ac:dyDescent="0.35">
      <c r="A52" s="25"/>
      <c r="B52" s="27" t="s">
        <v>483</v>
      </c>
      <c r="C52" s="12"/>
      <c r="D52" s="12"/>
      <c r="E52" s="12"/>
      <c r="F52" s="12"/>
      <c r="G52" s="13"/>
    </row>
    <row r="53" spans="1:702" x14ac:dyDescent="0.35">
      <c r="A53" s="19" t="s">
        <v>484</v>
      </c>
      <c r="B53" s="20" t="s">
        <v>485</v>
      </c>
      <c r="C53" s="21" t="s">
        <v>33</v>
      </c>
      <c r="D53" s="23">
        <v>27</v>
      </c>
      <c r="E53" s="21"/>
      <c r="F53" s="23"/>
      <c r="G53" s="24">
        <f>ROUND(D53*F53,2)</f>
        <v>0</v>
      </c>
      <c r="ZY53" t="s">
        <v>20</v>
      </c>
      <c r="ZZ53" s="14" t="s">
        <v>486</v>
      </c>
    </row>
    <row r="54" spans="1:702" x14ac:dyDescent="0.35">
      <c r="A54" s="25"/>
      <c r="B54" s="26" t="s">
        <v>22</v>
      </c>
      <c r="C54" s="12"/>
      <c r="D54" s="12"/>
      <c r="E54" s="12"/>
      <c r="F54" s="12"/>
      <c r="G54" s="13"/>
    </row>
    <row r="55" spans="1:702" x14ac:dyDescent="0.35">
      <c r="A55" s="25"/>
      <c r="B55" s="27" t="s">
        <v>487</v>
      </c>
      <c r="C55" s="12"/>
      <c r="D55" s="12"/>
      <c r="E55" s="12"/>
      <c r="F55" s="12"/>
      <c r="G55" s="13"/>
    </row>
    <row r="56" spans="1:702" x14ac:dyDescent="0.35">
      <c r="A56" s="19" t="s">
        <v>488</v>
      </c>
      <c r="B56" s="20" t="s">
        <v>489</v>
      </c>
      <c r="C56" s="21" t="s">
        <v>33</v>
      </c>
      <c r="D56" s="23">
        <v>23.7</v>
      </c>
      <c r="E56" s="21"/>
      <c r="F56" s="23"/>
      <c r="G56" s="24">
        <f>ROUND(D56*F56,2)</f>
        <v>0</v>
      </c>
      <c r="ZY56" t="s">
        <v>20</v>
      </c>
      <c r="ZZ56" s="14" t="s">
        <v>490</v>
      </c>
    </row>
    <row r="57" spans="1:702" x14ac:dyDescent="0.35">
      <c r="A57" s="25"/>
      <c r="B57" s="26" t="s">
        <v>22</v>
      </c>
      <c r="C57" s="12"/>
      <c r="D57" s="12"/>
      <c r="E57" s="12"/>
      <c r="F57" s="12"/>
      <c r="G57" s="13"/>
    </row>
    <row r="58" spans="1:702" x14ac:dyDescent="0.35">
      <c r="A58" s="25"/>
      <c r="B58" s="27" t="s">
        <v>491</v>
      </c>
      <c r="C58" s="12"/>
      <c r="D58" s="12"/>
      <c r="E58" s="12"/>
      <c r="F58" s="12"/>
      <c r="G58" s="13"/>
    </row>
    <row r="59" spans="1:702" x14ac:dyDescent="0.35">
      <c r="A59" s="19" t="s">
        <v>492</v>
      </c>
      <c r="B59" s="20" t="s">
        <v>493</v>
      </c>
      <c r="C59" s="21" t="s">
        <v>41</v>
      </c>
      <c r="D59" s="23">
        <v>81.459999999999994</v>
      </c>
      <c r="E59" s="21"/>
      <c r="F59" s="23"/>
      <c r="G59" s="24">
        <f>ROUND(D59*F59,2)</f>
        <v>0</v>
      </c>
      <c r="ZY59" t="s">
        <v>20</v>
      </c>
      <c r="ZZ59" s="14" t="s">
        <v>494</v>
      </c>
    </row>
    <row r="60" spans="1:702" x14ac:dyDescent="0.35">
      <c r="A60" s="25"/>
      <c r="B60" s="26" t="s">
        <v>22</v>
      </c>
      <c r="C60" s="12"/>
      <c r="D60" s="12"/>
      <c r="E60" s="12"/>
      <c r="F60" s="12"/>
      <c r="G60" s="13"/>
    </row>
    <row r="61" spans="1:702" x14ac:dyDescent="0.35">
      <c r="A61" s="25"/>
      <c r="B61" s="27" t="s">
        <v>495</v>
      </c>
      <c r="C61" s="12"/>
      <c r="D61" s="12"/>
      <c r="E61" s="12"/>
      <c r="F61" s="12"/>
      <c r="G61" s="13"/>
    </row>
    <row r="62" spans="1:702" x14ac:dyDescent="0.35">
      <c r="A62" s="19" t="s">
        <v>496</v>
      </c>
      <c r="B62" s="20" t="s">
        <v>497</v>
      </c>
      <c r="C62" s="21" t="s">
        <v>0</v>
      </c>
      <c r="D62" s="22">
        <v>2</v>
      </c>
      <c r="E62" s="21"/>
      <c r="F62" s="23"/>
      <c r="G62" s="24">
        <f>ROUND(D62*F62,2)</f>
        <v>0</v>
      </c>
      <c r="ZY62" t="s">
        <v>20</v>
      </c>
      <c r="ZZ62" s="14" t="s">
        <v>498</v>
      </c>
    </row>
    <row r="63" spans="1:702" x14ac:dyDescent="0.35">
      <c r="A63" s="25"/>
      <c r="B63" s="26" t="s">
        <v>22</v>
      </c>
      <c r="C63" s="12"/>
      <c r="D63" s="12"/>
      <c r="E63" s="12"/>
      <c r="F63" s="12"/>
      <c r="G63" s="13"/>
    </row>
    <row r="64" spans="1:702" x14ac:dyDescent="0.35">
      <c r="A64" s="25"/>
      <c r="B64" s="27" t="s">
        <v>499</v>
      </c>
      <c r="C64" s="12"/>
      <c r="D64" s="12"/>
      <c r="E64" s="12"/>
      <c r="F64" s="12"/>
      <c r="G64" s="13"/>
    </row>
    <row r="65" spans="1:702" x14ac:dyDescent="0.35">
      <c r="A65" s="17" t="s">
        <v>500</v>
      </c>
      <c r="B65" s="18" t="s">
        <v>501</v>
      </c>
      <c r="C65" s="12"/>
      <c r="D65" s="12"/>
      <c r="E65" s="12"/>
      <c r="F65" s="12"/>
      <c r="G65" s="13"/>
      <c r="ZY65" t="s">
        <v>15</v>
      </c>
      <c r="ZZ65" s="14" t="s">
        <v>8</v>
      </c>
    </row>
    <row r="66" spans="1:702" x14ac:dyDescent="0.35">
      <c r="A66" s="19" t="s">
        <v>502</v>
      </c>
      <c r="B66" s="20" t="s">
        <v>503</v>
      </c>
      <c r="C66" s="21" t="s">
        <v>41</v>
      </c>
      <c r="D66" s="23">
        <v>531.78</v>
      </c>
      <c r="E66" s="21"/>
      <c r="F66" s="23"/>
      <c r="G66" s="24">
        <f>ROUND(D66*F66,2)</f>
        <v>0</v>
      </c>
      <c r="ZY66" t="s">
        <v>20</v>
      </c>
      <c r="ZZ66" s="14" t="s">
        <v>504</v>
      </c>
    </row>
    <row r="67" spans="1:702" x14ac:dyDescent="0.35">
      <c r="A67" s="25"/>
      <c r="B67" s="26" t="s">
        <v>22</v>
      </c>
      <c r="C67" s="12"/>
      <c r="D67" s="12"/>
      <c r="E67" s="12"/>
      <c r="F67" s="12"/>
      <c r="G67" s="13"/>
    </row>
    <row r="68" spans="1:702" x14ac:dyDescent="0.35">
      <c r="A68" s="25"/>
      <c r="B68" s="27" t="s">
        <v>505</v>
      </c>
      <c r="C68" s="12"/>
      <c r="D68" s="12"/>
      <c r="E68" s="12"/>
      <c r="F68" s="12"/>
      <c r="G68" s="13"/>
    </row>
    <row r="69" spans="1:702" x14ac:dyDescent="0.35">
      <c r="A69" s="19" t="s">
        <v>506</v>
      </c>
      <c r="B69" s="20" t="s">
        <v>507</v>
      </c>
      <c r="C69" s="21" t="s">
        <v>41</v>
      </c>
      <c r="D69" s="23">
        <v>24.81</v>
      </c>
      <c r="E69" s="21"/>
      <c r="F69" s="23"/>
      <c r="G69" s="24">
        <f>ROUND(D69*F69,2)</f>
        <v>0</v>
      </c>
      <c r="ZY69" t="s">
        <v>20</v>
      </c>
      <c r="ZZ69" s="14" t="s">
        <v>508</v>
      </c>
    </row>
    <row r="70" spans="1:702" x14ac:dyDescent="0.35">
      <c r="A70" s="25"/>
      <c r="B70" s="26" t="s">
        <v>22</v>
      </c>
      <c r="C70" s="12"/>
      <c r="D70" s="12"/>
      <c r="E70" s="12"/>
      <c r="F70" s="12"/>
      <c r="G70" s="13"/>
    </row>
    <row r="71" spans="1:702" x14ac:dyDescent="0.35">
      <c r="A71" s="25"/>
      <c r="B71" s="27" t="s">
        <v>509</v>
      </c>
      <c r="C71" s="12"/>
      <c r="D71" s="12"/>
      <c r="E71" s="12"/>
      <c r="F71" s="12"/>
      <c r="G71" s="13"/>
    </row>
    <row r="72" spans="1:702" x14ac:dyDescent="0.35">
      <c r="A72" s="19" t="s">
        <v>510</v>
      </c>
      <c r="B72" s="20" t="s">
        <v>511</v>
      </c>
      <c r="C72" s="21" t="s">
        <v>41</v>
      </c>
      <c r="D72" s="23">
        <v>74.95</v>
      </c>
      <c r="E72" s="21"/>
      <c r="F72" s="23"/>
      <c r="G72" s="24">
        <f>ROUND(D72*F72,2)</f>
        <v>0</v>
      </c>
      <c r="ZY72" t="s">
        <v>20</v>
      </c>
      <c r="ZZ72" s="14" t="s">
        <v>512</v>
      </c>
    </row>
    <row r="73" spans="1:702" x14ac:dyDescent="0.35">
      <c r="A73" s="25"/>
      <c r="B73" s="26" t="s">
        <v>22</v>
      </c>
      <c r="C73" s="12"/>
      <c r="D73" s="12"/>
      <c r="E73" s="12"/>
      <c r="F73" s="12"/>
      <c r="G73" s="13"/>
    </row>
    <row r="74" spans="1:702" x14ac:dyDescent="0.35">
      <c r="A74" s="25"/>
      <c r="B74" s="27" t="s">
        <v>509</v>
      </c>
      <c r="C74" s="12"/>
      <c r="D74" s="12"/>
      <c r="E74" s="12"/>
      <c r="F74" s="12"/>
      <c r="G74" s="13"/>
    </row>
    <row r="75" spans="1:702" x14ac:dyDescent="0.35">
      <c r="A75" s="19" t="s">
        <v>513</v>
      </c>
      <c r="B75" s="20" t="s">
        <v>514</v>
      </c>
      <c r="C75" s="21" t="s">
        <v>41</v>
      </c>
      <c r="D75" s="23">
        <v>541.54999999999995</v>
      </c>
      <c r="E75" s="21"/>
      <c r="F75" s="23"/>
      <c r="G75" s="24">
        <f>ROUND(D75*F75,2)</f>
        <v>0</v>
      </c>
      <c r="ZY75" t="s">
        <v>20</v>
      </c>
      <c r="ZZ75" s="14" t="s">
        <v>515</v>
      </c>
    </row>
    <row r="76" spans="1:702" x14ac:dyDescent="0.35">
      <c r="A76" s="25"/>
      <c r="B76" s="26" t="s">
        <v>22</v>
      </c>
      <c r="C76" s="12"/>
      <c r="D76" s="12"/>
      <c r="E76" s="12"/>
      <c r="F76" s="12"/>
      <c r="G76" s="13"/>
    </row>
    <row r="77" spans="1:702" x14ac:dyDescent="0.35">
      <c r="A77" s="25"/>
      <c r="B77" s="27" t="s">
        <v>516</v>
      </c>
      <c r="C77" s="12"/>
      <c r="D77" s="12"/>
      <c r="E77" s="12"/>
      <c r="F77" s="12"/>
      <c r="G77" s="13"/>
    </row>
    <row r="78" spans="1:702" x14ac:dyDescent="0.35">
      <c r="A78" s="19" t="s">
        <v>517</v>
      </c>
      <c r="B78" s="20" t="s">
        <v>518</v>
      </c>
      <c r="C78" s="21" t="s">
        <v>41</v>
      </c>
      <c r="D78" s="23">
        <v>649.28</v>
      </c>
      <c r="E78" s="21"/>
      <c r="F78" s="23"/>
      <c r="G78" s="24">
        <f>ROUND(D78*F78,2)</f>
        <v>0</v>
      </c>
      <c r="ZY78" t="s">
        <v>20</v>
      </c>
      <c r="ZZ78" s="14" t="s">
        <v>519</v>
      </c>
    </row>
    <row r="79" spans="1:702" x14ac:dyDescent="0.35">
      <c r="A79" s="25"/>
      <c r="B79" s="26" t="s">
        <v>22</v>
      </c>
      <c r="C79" s="12"/>
      <c r="D79" s="12"/>
      <c r="E79" s="12"/>
      <c r="F79" s="12"/>
      <c r="G79" s="13"/>
    </row>
    <row r="80" spans="1:702" x14ac:dyDescent="0.35">
      <c r="A80" s="25"/>
      <c r="B80" s="27" t="s">
        <v>520</v>
      </c>
      <c r="C80" s="12"/>
      <c r="D80" s="12"/>
      <c r="E80" s="12"/>
      <c r="F80" s="12"/>
      <c r="G80" s="13"/>
    </row>
    <row r="81" spans="1:702" x14ac:dyDescent="0.35">
      <c r="A81" s="19" t="s">
        <v>521</v>
      </c>
      <c r="B81" s="20" t="s">
        <v>522</v>
      </c>
      <c r="C81" s="21" t="s">
        <v>41</v>
      </c>
      <c r="D81" s="23">
        <v>46.58</v>
      </c>
      <c r="E81" s="21"/>
      <c r="F81" s="23"/>
      <c r="G81" s="24">
        <f>ROUND(D81*F81,2)</f>
        <v>0</v>
      </c>
      <c r="ZY81" t="s">
        <v>20</v>
      </c>
      <c r="ZZ81" s="14" t="s">
        <v>523</v>
      </c>
    </row>
    <row r="82" spans="1:702" x14ac:dyDescent="0.35">
      <c r="A82" s="25"/>
      <c r="B82" s="26" t="s">
        <v>22</v>
      </c>
      <c r="C82" s="12"/>
      <c r="D82" s="12"/>
      <c r="E82" s="12"/>
      <c r="F82" s="12"/>
      <c r="G82" s="13"/>
    </row>
    <row r="83" spans="1:702" x14ac:dyDescent="0.35">
      <c r="A83" s="25"/>
      <c r="B83" s="27" t="s">
        <v>524</v>
      </c>
      <c r="C83" s="12"/>
      <c r="D83" s="12"/>
      <c r="E83" s="12"/>
      <c r="F83" s="12"/>
      <c r="G83" s="13"/>
    </row>
    <row r="84" spans="1:702" x14ac:dyDescent="0.35">
      <c r="A84" s="19" t="s">
        <v>525</v>
      </c>
      <c r="B84" s="20" t="s">
        <v>526</v>
      </c>
      <c r="C84" s="21" t="s">
        <v>41</v>
      </c>
      <c r="D84" s="23">
        <v>60.6</v>
      </c>
      <c r="E84" s="21"/>
      <c r="F84" s="23"/>
      <c r="G84" s="24">
        <f>ROUND(D84*F84,2)</f>
        <v>0</v>
      </c>
      <c r="ZY84" t="s">
        <v>20</v>
      </c>
      <c r="ZZ84" s="14" t="s">
        <v>527</v>
      </c>
    </row>
    <row r="85" spans="1:702" x14ac:dyDescent="0.35">
      <c r="A85" s="25"/>
      <c r="B85" s="26" t="s">
        <v>22</v>
      </c>
      <c r="C85" s="12"/>
      <c r="D85" s="12"/>
      <c r="E85" s="12"/>
      <c r="F85" s="12"/>
      <c r="G85" s="13"/>
    </row>
    <row r="86" spans="1:702" x14ac:dyDescent="0.35">
      <c r="A86" s="25"/>
      <c r="B86" s="27" t="s">
        <v>528</v>
      </c>
      <c r="C86" s="12"/>
      <c r="D86" s="12"/>
      <c r="E86" s="12"/>
      <c r="F86" s="12"/>
      <c r="G86" s="13"/>
    </row>
    <row r="87" spans="1:702" x14ac:dyDescent="0.35">
      <c r="A87" s="19" t="s">
        <v>529</v>
      </c>
      <c r="B87" s="20" t="s">
        <v>530</v>
      </c>
      <c r="C87" s="21" t="s">
        <v>33</v>
      </c>
      <c r="D87" s="23">
        <v>76.86</v>
      </c>
      <c r="E87" s="21"/>
      <c r="F87" s="23"/>
      <c r="G87" s="24">
        <f>ROUND(D87*F87,2)</f>
        <v>0</v>
      </c>
      <c r="ZY87" t="s">
        <v>20</v>
      </c>
      <c r="ZZ87" s="14" t="s">
        <v>531</v>
      </c>
    </row>
    <row r="88" spans="1:702" x14ac:dyDescent="0.35">
      <c r="A88" s="25"/>
      <c r="B88" s="26" t="s">
        <v>22</v>
      </c>
      <c r="C88" s="12"/>
      <c r="D88" s="12"/>
      <c r="E88" s="12"/>
      <c r="F88" s="12"/>
      <c r="G88" s="13"/>
    </row>
    <row r="89" spans="1:702" x14ac:dyDescent="0.35">
      <c r="A89" s="25"/>
      <c r="B89" s="27" t="s">
        <v>532</v>
      </c>
      <c r="C89" s="12"/>
      <c r="D89" s="12"/>
      <c r="E89" s="12"/>
      <c r="F89" s="12"/>
      <c r="G89" s="13"/>
    </row>
    <row r="90" spans="1:702" x14ac:dyDescent="0.35">
      <c r="A90" s="19" t="s">
        <v>533</v>
      </c>
      <c r="B90" s="20" t="s">
        <v>534</v>
      </c>
      <c r="C90" s="21" t="s">
        <v>0</v>
      </c>
      <c r="D90" s="22">
        <v>30</v>
      </c>
      <c r="E90" s="21"/>
      <c r="F90" s="23"/>
      <c r="G90" s="24">
        <f>ROUND(D90*F90,2)</f>
        <v>0</v>
      </c>
      <c r="ZY90" t="s">
        <v>20</v>
      </c>
      <c r="ZZ90" s="14" t="s">
        <v>535</v>
      </c>
    </row>
    <row r="91" spans="1:702" x14ac:dyDescent="0.35">
      <c r="A91" s="25"/>
      <c r="B91" s="26" t="s">
        <v>22</v>
      </c>
      <c r="C91" s="12"/>
      <c r="D91" s="12"/>
      <c r="E91" s="12"/>
      <c r="F91" s="12"/>
      <c r="G91" s="13"/>
    </row>
    <row r="92" spans="1:702" x14ac:dyDescent="0.35">
      <c r="A92" s="25"/>
      <c r="B92" s="27" t="s">
        <v>536</v>
      </c>
      <c r="C92" s="12"/>
      <c r="D92" s="12"/>
      <c r="E92" s="12"/>
      <c r="F92" s="12"/>
      <c r="G92" s="13"/>
    </row>
    <row r="93" spans="1:702" x14ac:dyDescent="0.35">
      <c r="A93" s="19" t="s">
        <v>537</v>
      </c>
      <c r="B93" s="20" t="s">
        <v>538</v>
      </c>
      <c r="C93" s="21" t="s">
        <v>19</v>
      </c>
      <c r="D93" s="22">
        <v>1</v>
      </c>
      <c r="E93" s="21"/>
      <c r="F93" s="23"/>
      <c r="G93" s="24">
        <f>ROUND(D93*F93,2)</f>
        <v>0</v>
      </c>
      <c r="ZY93" t="s">
        <v>20</v>
      </c>
      <c r="ZZ93" s="14" t="s">
        <v>539</v>
      </c>
    </row>
    <row r="94" spans="1:702" x14ac:dyDescent="0.35">
      <c r="A94" s="25"/>
      <c r="B94" s="26" t="s">
        <v>22</v>
      </c>
      <c r="C94" s="12"/>
      <c r="D94" s="12"/>
      <c r="E94" s="12"/>
      <c r="F94" s="12"/>
      <c r="G94" s="13"/>
    </row>
    <row r="95" spans="1:702" x14ac:dyDescent="0.35">
      <c r="A95" s="25"/>
      <c r="B95" s="27" t="s">
        <v>540</v>
      </c>
      <c r="C95" s="12"/>
      <c r="D95" s="12"/>
      <c r="E95" s="12"/>
      <c r="F95" s="12"/>
      <c r="G95" s="13"/>
    </row>
    <row r="96" spans="1:702" x14ac:dyDescent="0.35">
      <c r="A96" s="17" t="s">
        <v>541</v>
      </c>
      <c r="B96" s="18" t="s">
        <v>542</v>
      </c>
      <c r="C96" s="12"/>
      <c r="D96" s="12"/>
      <c r="E96" s="12"/>
      <c r="F96" s="12"/>
      <c r="G96" s="13"/>
      <c r="ZY96" t="s">
        <v>15</v>
      </c>
      <c r="ZZ96" s="14" t="s">
        <v>8</v>
      </c>
    </row>
    <row r="97" spans="1:702" x14ac:dyDescent="0.35">
      <c r="A97" s="19" t="s">
        <v>543</v>
      </c>
      <c r="B97" s="20" t="s">
        <v>544</v>
      </c>
      <c r="C97" s="21" t="s">
        <v>41</v>
      </c>
      <c r="D97" s="23">
        <v>29.9</v>
      </c>
      <c r="E97" s="21"/>
      <c r="F97" s="23"/>
      <c r="G97" s="24">
        <f>ROUND(D97*F97,2)</f>
        <v>0</v>
      </c>
      <c r="ZY97" t="s">
        <v>20</v>
      </c>
      <c r="ZZ97" s="14" t="s">
        <v>545</v>
      </c>
    </row>
    <row r="98" spans="1:702" x14ac:dyDescent="0.35">
      <c r="A98" s="25"/>
      <c r="B98" s="26" t="s">
        <v>22</v>
      </c>
      <c r="C98" s="12"/>
      <c r="D98" s="12"/>
      <c r="E98" s="12"/>
      <c r="F98" s="12"/>
      <c r="G98" s="13"/>
    </row>
    <row r="99" spans="1:702" x14ac:dyDescent="0.35">
      <c r="A99" s="25"/>
      <c r="B99" s="27" t="s">
        <v>546</v>
      </c>
      <c r="C99" s="12"/>
      <c r="D99" s="12"/>
      <c r="E99" s="12"/>
      <c r="F99" s="12"/>
      <c r="G99" s="13"/>
    </row>
    <row r="100" spans="1:702" x14ac:dyDescent="0.35">
      <c r="A100" s="25"/>
      <c r="B100" s="27" t="s">
        <v>547</v>
      </c>
      <c r="C100" s="12"/>
      <c r="D100" s="12"/>
      <c r="E100" s="12"/>
      <c r="F100" s="12"/>
      <c r="G100" s="13"/>
    </row>
    <row r="101" spans="1:702" ht="28" x14ac:dyDescent="0.35">
      <c r="A101" s="19" t="s">
        <v>548</v>
      </c>
      <c r="B101" s="20" t="s">
        <v>549</v>
      </c>
      <c r="C101" s="21" t="s">
        <v>0</v>
      </c>
      <c r="D101" s="22">
        <v>1</v>
      </c>
      <c r="E101" s="21"/>
      <c r="F101" s="23"/>
      <c r="G101" s="24">
        <f>ROUND(D101*F101,2)</f>
        <v>0</v>
      </c>
      <c r="ZY101" t="s">
        <v>20</v>
      </c>
      <c r="ZZ101" s="14" t="s">
        <v>550</v>
      </c>
    </row>
    <row r="102" spans="1:702" x14ac:dyDescent="0.35">
      <c r="A102" s="25"/>
      <c r="B102" s="26" t="s">
        <v>22</v>
      </c>
      <c r="C102" s="12"/>
      <c r="D102" s="12"/>
      <c r="E102" s="12"/>
      <c r="F102" s="12"/>
      <c r="G102" s="13"/>
    </row>
    <row r="103" spans="1:702" x14ac:dyDescent="0.35">
      <c r="A103" s="25"/>
      <c r="B103" s="27" t="s">
        <v>551</v>
      </c>
      <c r="C103" s="12"/>
      <c r="D103" s="12"/>
      <c r="E103" s="12"/>
      <c r="F103" s="12"/>
      <c r="G103" s="13"/>
    </row>
    <row r="104" spans="1:702" ht="28" x14ac:dyDescent="0.35">
      <c r="A104" s="19" t="s">
        <v>552</v>
      </c>
      <c r="B104" s="20" t="s">
        <v>553</v>
      </c>
      <c r="C104" s="21" t="s">
        <v>0</v>
      </c>
      <c r="D104" s="22">
        <v>4</v>
      </c>
      <c r="E104" s="21"/>
      <c r="F104" s="23"/>
      <c r="G104" s="24">
        <f>ROUND(D104*F104,2)</f>
        <v>0</v>
      </c>
      <c r="ZY104" t="s">
        <v>20</v>
      </c>
      <c r="ZZ104" s="14" t="s">
        <v>554</v>
      </c>
    </row>
    <row r="105" spans="1:702" x14ac:dyDescent="0.35">
      <c r="A105" s="25"/>
      <c r="B105" s="26" t="s">
        <v>22</v>
      </c>
      <c r="C105" s="12"/>
      <c r="D105" s="12"/>
      <c r="E105" s="12"/>
      <c r="F105" s="12"/>
      <c r="G105" s="13"/>
    </row>
    <row r="106" spans="1:702" x14ac:dyDescent="0.35">
      <c r="A106" s="25"/>
      <c r="B106" s="27" t="s">
        <v>555</v>
      </c>
      <c r="C106" s="12"/>
      <c r="D106" s="12"/>
      <c r="E106" s="12"/>
      <c r="F106" s="12"/>
      <c r="G106" s="13"/>
    </row>
    <row r="107" spans="1:702" x14ac:dyDescent="0.35">
      <c r="A107" s="25"/>
      <c r="B107" s="27" t="s">
        <v>556</v>
      </c>
      <c r="C107" s="12"/>
      <c r="D107" s="12"/>
      <c r="E107" s="12"/>
      <c r="F107" s="12"/>
      <c r="G107" s="13"/>
    </row>
    <row r="108" spans="1:702" ht="28" x14ac:dyDescent="0.35">
      <c r="A108" s="19" t="s">
        <v>557</v>
      </c>
      <c r="B108" s="20" t="s">
        <v>558</v>
      </c>
      <c r="C108" s="21" t="s">
        <v>0</v>
      </c>
      <c r="D108" s="22">
        <v>1</v>
      </c>
      <c r="E108" s="21"/>
      <c r="F108" s="23"/>
      <c r="G108" s="24">
        <f>ROUND(D108*F108,2)</f>
        <v>0</v>
      </c>
      <c r="ZY108" t="s">
        <v>20</v>
      </c>
      <c r="ZZ108" s="14" t="s">
        <v>559</v>
      </c>
    </row>
    <row r="109" spans="1:702" x14ac:dyDescent="0.35">
      <c r="A109" s="25"/>
      <c r="B109" s="26" t="s">
        <v>22</v>
      </c>
      <c r="C109" s="12"/>
      <c r="D109" s="12"/>
      <c r="E109" s="12"/>
      <c r="F109" s="12"/>
      <c r="G109" s="13"/>
    </row>
    <row r="110" spans="1:702" x14ac:dyDescent="0.35">
      <c r="A110" s="25"/>
      <c r="B110" s="27" t="s">
        <v>560</v>
      </c>
      <c r="C110" s="12"/>
      <c r="D110" s="12"/>
      <c r="E110" s="12"/>
      <c r="F110" s="12"/>
      <c r="G110" s="13"/>
    </row>
    <row r="111" spans="1:702" ht="28" x14ac:dyDescent="0.35">
      <c r="A111" s="19" t="s">
        <v>561</v>
      </c>
      <c r="B111" s="20" t="s">
        <v>562</v>
      </c>
      <c r="C111" s="21" t="s">
        <v>0</v>
      </c>
      <c r="D111" s="22">
        <v>1</v>
      </c>
      <c r="E111" s="21"/>
      <c r="F111" s="23"/>
      <c r="G111" s="24">
        <f>ROUND(D111*F111,2)</f>
        <v>0</v>
      </c>
      <c r="ZY111" t="s">
        <v>20</v>
      </c>
      <c r="ZZ111" s="14" t="s">
        <v>563</v>
      </c>
    </row>
    <row r="112" spans="1:702" x14ac:dyDescent="0.35">
      <c r="A112" s="25"/>
      <c r="B112" s="26" t="s">
        <v>22</v>
      </c>
      <c r="C112" s="12"/>
      <c r="D112" s="12"/>
      <c r="E112" s="12"/>
      <c r="F112" s="12"/>
      <c r="G112" s="13"/>
    </row>
    <row r="113" spans="1:702" x14ac:dyDescent="0.35">
      <c r="A113" s="25"/>
      <c r="B113" s="27" t="s">
        <v>560</v>
      </c>
      <c r="C113" s="12"/>
      <c r="D113" s="12"/>
      <c r="E113" s="12"/>
      <c r="F113" s="12"/>
      <c r="G113" s="13"/>
    </row>
    <row r="114" spans="1:702" ht="28" x14ac:dyDescent="0.35">
      <c r="A114" s="19" t="s">
        <v>564</v>
      </c>
      <c r="B114" s="20" t="s">
        <v>565</v>
      </c>
      <c r="C114" s="21" t="s">
        <v>0</v>
      </c>
      <c r="D114" s="22">
        <v>4</v>
      </c>
      <c r="E114" s="21"/>
      <c r="F114" s="23"/>
      <c r="G114" s="24">
        <f>ROUND(D114*F114,2)</f>
        <v>0</v>
      </c>
      <c r="ZY114" t="s">
        <v>20</v>
      </c>
      <c r="ZZ114" s="14" t="s">
        <v>566</v>
      </c>
    </row>
    <row r="115" spans="1:702" x14ac:dyDescent="0.35">
      <c r="A115" s="25"/>
      <c r="B115" s="26" t="s">
        <v>22</v>
      </c>
      <c r="C115" s="12"/>
      <c r="D115" s="12"/>
      <c r="E115" s="12"/>
      <c r="F115" s="12"/>
      <c r="G115" s="13"/>
    </row>
    <row r="116" spans="1:702" x14ac:dyDescent="0.35">
      <c r="A116" s="25"/>
      <c r="B116" s="27" t="s">
        <v>567</v>
      </c>
      <c r="C116" s="12"/>
      <c r="D116" s="12"/>
      <c r="E116" s="12"/>
      <c r="F116" s="12"/>
      <c r="G116" s="13"/>
    </row>
    <row r="117" spans="1:702" ht="28" x14ac:dyDescent="0.35">
      <c r="A117" s="19" t="s">
        <v>568</v>
      </c>
      <c r="B117" s="20" t="s">
        <v>569</v>
      </c>
      <c r="C117" s="21" t="s">
        <v>0</v>
      </c>
      <c r="D117" s="22">
        <v>2</v>
      </c>
      <c r="E117" s="21"/>
      <c r="F117" s="23"/>
      <c r="G117" s="24">
        <f>ROUND(D117*F117,2)</f>
        <v>0</v>
      </c>
      <c r="ZY117" t="s">
        <v>20</v>
      </c>
      <c r="ZZ117" s="14" t="s">
        <v>570</v>
      </c>
    </row>
    <row r="118" spans="1:702" x14ac:dyDescent="0.35">
      <c r="A118" s="25"/>
      <c r="B118" s="26" t="s">
        <v>22</v>
      </c>
      <c r="C118" s="12"/>
      <c r="D118" s="12"/>
      <c r="E118" s="12"/>
      <c r="F118" s="12"/>
      <c r="G118" s="13"/>
    </row>
    <row r="119" spans="1:702" x14ac:dyDescent="0.35">
      <c r="A119" s="25"/>
      <c r="B119" s="27" t="s">
        <v>571</v>
      </c>
      <c r="C119" s="12"/>
      <c r="D119" s="12"/>
      <c r="E119" s="12"/>
      <c r="F119" s="12"/>
      <c r="G119" s="13"/>
    </row>
    <row r="120" spans="1:702" x14ac:dyDescent="0.35">
      <c r="A120" s="25"/>
      <c r="B120" s="27" t="s">
        <v>572</v>
      </c>
      <c r="C120" s="12"/>
      <c r="D120" s="12"/>
      <c r="E120" s="12"/>
      <c r="F120" s="12"/>
      <c r="G120" s="13"/>
    </row>
    <row r="121" spans="1:702" ht="28" x14ac:dyDescent="0.35">
      <c r="A121" s="19" t="s">
        <v>573</v>
      </c>
      <c r="B121" s="20" t="s">
        <v>574</v>
      </c>
      <c r="C121" s="21" t="s">
        <v>0</v>
      </c>
      <c r="D121" s="22">
        <v>1</v>
      </c>
      <c r="E121" s="21"/>
      <c r="F121" s="23"/>
      <c r="G121" s="24">
        <f>ROUND(D121*F121,2)</f>
        <v>0</v>
      </c>
      <c r="ZY121" t="s">
        <v>20</v>
      </c>
      <c r="ZZ121" s="14" t="s">
        <v>575</v>
      </c>
    </row>
    <row r="122" spans="1:702" x14ac:dyDescent="0.35">
      <c r="A122" s="25"/>
      <c r="B122" s="26" t="s">
        <v>22</v>
      </c>
      <c r="C122" s="12"/>
      <c r="D122" s="12"/>
      <c r="E122" s="12"/>
      <c r="F122" s="12"/>
      <c r="G122" s="13"/>
    </row>
    <row r="123" spans="1:702" x14ac:dyDescent="0.35">
      <c r="A123" s="25"/>
      <c r="B123" s="27" t="s">
        <v>576</v>
      </c>
      <c r="C123" s="12"/>
      <c r="D123" s="12"/>
      <c r="E123" s="12"/>
      <c r="F123" s="12"/>
      <c r="G123" s="13"/>
    </row>
    <row r="124" spans="1:702" ht="28" x14ac:dyDescent="0.35">
      <c r="A124" s="19" t="s">
        <v>577</v>
      </c>
      <c r="B124" s="20" t="s">
        <v>578</v>
      </c>
      <c r="C124" s="21" t="s">
        <v>0</v>
      </c>
      <c r="D124" s="22">
        <v>1</v>
      </c>
      <c r="E124" s="21"/>
      <c r="F124" s="23"/>
      <c r="G124" s="24">
        <f>ROUND(D124*F124,2)</f>
        <v>0</v>
      </c>
      <c r="ZY124" t="s">
        <v>20</v>
      </c>
      <c r="ZZ124" s="14" t="s">
        <v>579</v>
      </c>
    </row>
    <row r="125" spans="1:702" x14ac:dyDescent="0.35">
      <c r="A125" s="25"/>
      <c r="B125" s="26" t="s">
        <v>22</v>
      </c>
      <c r="C125" s="12"/>
      <c r="D125" s="12"/>
      <c r="E125" s="12"/>
      <c r="F125" s="12"/>
      <c r="G125" s="13"/>
    </row>
    <row r="126" spans="1:702" x14ac:dyDescent="0.35">
      <c r="A126" s="25"/>
      <c r="B126" s="27" t="s">
        <v>580</v>
      </c>
      <c r="C126" s="12"/>
      <c r="D126" s="12"/>
      <c r="E126" s="12"/>
      <c r="F126" s="12"/>
      <c r="G126" s="13"/>
    </row>
    <row r="127" spans="1:702" ht="28" x14ac:dyDescent="0.35">
      <c r="A127" s="19" t="s">
        <v>581</v>
      </c>
      <c r="B127" s="20" t="s">
        <v>582</v>
      </c>
      <c r="C127" s="21" t="s">
        <v>0</v>
      </c>
      <c r="D127" s="22">
        <v>1</v>
      </c>
      <c r="E127" s="21"/>
      <c r="F127" s="23"/>
      <c r="G127" s="24">
        <f>ROUND(D127*F127,2)</f>
        <v>0</v>
      </c>
      <c r="ZY127" t="s">
        <v>20</v>
      </c>
      <c r="ZZ127" s="14" t="s">
        <v>583</v>
      </c>
    </row>
    <row r="128" spans="1:702" x14ac:dyDescent="0.35">
      <c r="A128" s="25"/>
      <c r="B128" s="26" t="s">
        <v>22</v>
      </c>
      <c r="C128" s="12"/>
      <c r="D128" s="12"/>
      <c r="E128" s="12"/>
      <c r="F128" s="12"/>
      <c r="G128" s="13"/>
    </row>
    <row r="129" spans="1:702" x14ac:dyDescent="0.35">
      <c r="A129" s="25"/>
      <c r="B129" s="27" t="s">
        <v>584</v>
      </c>
      <c r="C129" s="12"/>
      <c r="D129" s="12"/>
      <c r="E129" s="12"/>
      <c r="F129" s="12"/>
      <c r="G129" s="13"/>
    </row>
    <row r="130" spans="1:702" x14ac:dyDescent="0.35">
      <c r="A130" s="19" t="s">
        <v>585</v>
      </c>
      <c r="B130" s="20" t="s">
        <v>586</v>
      </c>
      <c r="C130" s="21" t="s">
        <v>41</v>
      </c>
      <c r="D130" s="23">
        <v>6</v>
      </c>
      <c r="E130" s="21"/>
      <c r="F130" s="23"/>
      <c r="G130" s="24">
        <f>ROUND(D130*F130,2)</f>
        <v>0</v>
      </c>
      <c r="ZY130" t="s">
        <v>20</v>
      </c>
      <c r="ZZ130" s="14" t="s">
        <v>587</v>
      </c>
    </row>
    <row r="131" spans="1:702" x14ac:dyDescent="0.35">
      <c r="A131" s="25"/>
      <c r="B131" s="26" t="s">
        <v>22</v>
      </c>
      <c r="C131" s="12"/>
      <c r="D131" s="12"/>
      <c r="E131" s="12"/>
      <c r="F131" s="12"/>
      <c r="G131" s="13"/>
    </row>
    <row r="132" spans="1:702" x14ac:dyDescent="0.35">
      <c r="A132" s="25"/>
      <c r="B132" s="27" t="s">
        <v>588</v>
      </c>
      <c r="C132" s="12"/>
      <c r="D132" s="12"/>
      <c r="E132" s="12"/>
      <c r="F132" s="12"/>
      <c r="G132" s="13"/>
    </row>
    <row r="133" spans="1:702" x14ac:dyDescent="0.35">
      <c r="A133" s="19" t="s">
        <v>589</v>
      </c>
      <c r="B133" s="20" t="s">
        <v>590</v>
      </c>
      <c r="C133" s="21" t="s">
        <v>33</v>
      </c>
      <c r="D133" s="23">
        <v>2</v>
      </c>
      <c r="E133" s="21"/>
      <c r="F133" s="23"/>
      <c r="G133" s="24">
        <f>ROUND(D133*F133,2)</f>
        <v>0</v>
      </c>
      <c r="ZY133" t="s">
        <v>20</v>
      </c>
      <c r="ZZ133" s="14" t="s">
        <v>591</v>
      </c>
    </row>
    <row r="134" spans="1:702" x14ac:dyDescent="0.35">
      <c r="A134" s="25"/>
      <c r="B134" s="26" t="s">
        <v>22</v>
      </c>
      <c r="C134" s="12"/>
      <c r="D134" s="12"/>
      <c r="E134" s="12"/>
      <c r="F134" s="12"/>
      <c r="G134" s="13"/>
    </row>
    <row r="135" spans="1:702" x14ac:dyDescent="0.35">
      <c r="A135" s="25"/>
      <c r="B135" s="27" t="s">
        <v>592</v>
      </c>
      <c r="C135" s="12"/>
      <c r="D135" s="12"/>
      <c r="E135" s="12"/>
      <c r="F135" s="12"/>
      <c r="G135" s="13"/>
    </row>
    <row r="136" spans="1:702" x14ac:dyDescent="0.35">
      <c r="A136" s="17" t="s">
        <v>593</v>
      </c>
      <c r="B136" s="18" t="s">
        <v>594</v>
      </c>
      <c r="C136" s="12"/>
      <c r="D136" s="12"/>
      <c r="E136" s="12"/>
      <c r="F136" s="12"/>
      <c r="G136" s="13"/>
      <c r="ZY136" t="s">
        <v>15</v>
      </c>
      <c r="ZZ136" s="14" t="s">
        <v>8</v>
      </c>
    </row>
    <row r="137" spans="1:702" x14ac:dyDescent="0.35">
      <c r="A137" s="19" t="s">
        <v>595</v>
      </c>
      <c r="B137" s="20" t="s">
        <v>596</v>
      </c>
      <c r="C137" s="21" t="s">
        <v>0</v>
      </c>
      <c r="D137" s="22">
        <v>26</v>
      </c>
      <c r="E137" s="21"/>
      <c r="F137" s="23"/>
      <c r="G137" s="24">
        <f>ROUND(D137*F137,2)</f>
        <v>0</v>
      </c>
      <c r="ZY137" t="s">
        <v>20</v>
      </c>
      <c r="ZZ137" s="14" t="s">
        <v>597</v>
      </c>
    </row>
    <row r="138" spans="1:702" x14ac:dyDescent="0.35">
      <c r="A138" s="25"/>
      <c r="B138" s="26" t="s">
        <v>22</v>
      </c>
      <c r="C138" s="12"/>
      <c r="D138" s="12"/>
      <c r="E138" s="12"/>
      <c r="F138" s="12"/>
      <c r="G138" s="13"/>
    </row>
    <row r="139" spans="1:702" x14ac:dyDescent="0.35">
      <c r="A139" s="25"/>
      <c r="B139" s="27" t="s">
        <v>598</v>
      </c>
      <c r="C139" s="12"/>
      <c r="D139" s="12"/>
      <c r="E139" s="12"/>
      <c r="F139" s="12"/>
      <c r="G139" s="13"/>
    </row>
    <row r="140" spans="1:702" ht="20" x14ac:dyDescent="0.35">
      <c r="A140" s="25"/>
      <c r="B140" s="27" t="s">
        <v>599</v>
      </c>
      <c r="C140" s="12"/>
      <c r="D140" s="12"/>
      <c r="E140" s="12"/>
      <c r="F140" s="12"/>
      <c r="G140" s="13"/>
    </row>
    <row r="141" spans="1:702" x14ac:dyDescent="0.35">
      <c r="A141" s="17" t="s">
        <v>600</v>
      </c>
      <c r="B141" s="18" t="s">
        <v>601</v>
      </c>
      <c r="C141" s="12"/>
      <c r="D141" s="12"/>
      <c r="E141" s="12"/>
      <c r="F141" s="12"/>
      <c r="G141" s="13"/>
      <c r="ZY141" t="s">
        <v>15</v>
      </c>
      <c r="ZZ141" s="14" t="s">
        <v>8</v>
      </c>
    </row>
    <row r="142" spans="1:702" x14ac:dyDescent="0.35">
      <c r="A142" s="19" t="s">
        <v>602</v>
      </c>
      <c r="B142" s="20" t="s">
        <v>603</v>
      </c>
      <c r="C142" s="21" t="s">
        <v>0</v>
      </c>
      <c r="D142" s="22">
        <v>30</v>
      </c>
      <c r="E142" s="21"/>
      <c r="F142" s="23"/>
      <c r="G142" s="24">
        <f>ROUND(D142*F142,2)</f>
        <v>0</v>
      </c>
      <c r="ZY142" t="s">
        <v>20</v>
      </c>
      <c r="ZZ142" s="14" t="s">
        <v>604</v>
      </c>
    </row>
    <row r="143" spans="1:702" x14ac:dyDescent="0.35">
      <c r="A143" s="25"/>
      <c r="B143" s="26" t="s">
        <v>22</v>
      </c>
      <c r="C143" s="12"/>
      <c r="D143" s="12"/>
      <c r="E143" s="12"/>
      <c r="F143" s="12"/>
      <c r="G143" s="13"/>
    </row>
    <row r="144" spans="1:702" ht="20" x14ac:dyDescent="0.35">
      <c r="A144" s="25"/>
      <c r="B144" s="27" t="s">
        <v>599</v>
      </c>
      <c r="C144" s="12"/>
      <c r="D144" s="12"/>
      <c r="E144" s="12"/>
      <c r="F144" s="12"/>
      <c r="G144" s="13"/>
    </row>
    <row r="145" spans="1:702" x14ac:dyDescent="0.35">
      <c r="A145" s="25"/>
      <c r="B145" s="27" t="s">
        <v>605</v>
      </c>
      <c r="C145" s="12"/>
      <c r="D145" s="12"/>
      <c r="E145" s="12"/>
      <c r="F145" s="12"/>
      <c r="G145" s="13"/>
    </row>
    <row r="146" spans="1:702" x14ac:dyDescent="0.35">
      <c r="A146" s="25"/>
      <c r="B146" s="27" t="s">
        <v>606</v>
      </c>
      <c r="C146" s="12"/>
      <c r="D146" s="12"/>
      <c r="E146" s="12"/>
      <c r="F146" s="12"/>
      <c r="G146" s="13"/>
    </row>
    <row r="147" spans="1:702" x14ac:dyDescent="0.35">
      <c r="A147" s="17" t="s">
        <v>607</v>
      </c>
      <c r="B147" s="18" t="s">
        <v>608</v>
      </c>
      <c r="C147" s="12"/>
      <c r="D147" s="12"/>
      <c r="E147" s="12"/>
      <c r="F147" s="12"/>
      <c r="G147" s="13"/>
      <c r="ZY147" t="s">
        <v>15</v>
      </c>
      <c r="ZZ147" s="14" t="s">
        <v>8</v>
      </c>
    </row>
    <row r="148" spans="1:702" x14ac:dyDescent="0.35">
      <c r="A148" s="19" t="s">
        <v>609</v>
      </c>
      <c r="B148" s="20" t="s">
        <v>151</v>
      </c>
      <c r="C148" s="21" t="s">
        <v>89</v>
      </c>
      <c r="D148" s="28">
        <v>70.180999999999997</v>
      </c>
      <c r="E148" s="21"/>
      <c r="F148" s="23"/>
      <c r="G148" s="24">
        <f>ROUND(D148*F148,2)</f>
        <v>0</v>
      </c>
      <c r="ZY148" t="s">
        <v>20</v>
      </c>
      <c r="ZZ148" s="14" t="s">
        <v>610</v>
      </c>
    </row>
    <row r="149" spans="1:702" x14ac:dyDescent="0.35">
      <c r="A149" s="25"/>
      <c r="B149" s="26" t="s">
        <v>22</v>
      </c>
      <c r="C149" s="12"/>
      <c r="D149" s="12"/>
      <c r="E149" s="12"/>
      <c r="F149" s="12"/>
      <c r="G149" s="13"/>
    </row>
    <row r="150" spans="1:702" x14ac:dyDescent="0.35">
      <c r="A150" s="25"/>
      <c r="B150" s="27" t="s">
        <v>611</v>
      </c>
      <c r="C150" s="12"/>
      <c r="D150" s="12"/>
      <c r="E150" s="12"/>
      <c r="F150" s="12"/>
      <c r="G150" s="13"/>
    </row>
    <row r="151" spans="1:702" x14ac:dyDescent="0.35">
      <c r="A151" s="19" t="s">
        <v>612</v>
      </c>
      <c r="B151" s="20" t="s">
        <v>613</v>
      </c>
      <c r="C151" s="21" t="s">
        <v>89</v>
      </c>
      <c r="D151" s="28">
        <v>124.43</v>
      </c>
      <c r="E151" s="21"/>
      <c r="F151" s="23"/>
      <c r="G151" s="24">
        <f>ROUND(D151*F151,2)</f>
        <v>0</v>
      </c>
      <c r="ZY151" t="s">
        <v>20</v>
      </c>
      <c r="ZZ151" s="14" t="s">
        <v>614</v>
      </c>
    </row>
    <row r="152" spans="1:702" x14ac:dyDescent="0.35">
      <c r="A152" s="25"/>
      <c r="B152" s="26" t="s">
        <v>22</v>
      </c>
      <c r="C152" s="12"/>
      <c r="D152" s="12"/>
      <c r="E152" s="12"/>
      <c r="F152" s="12"/>
      <c r="G152" s="13"/>
    </row>
    <row r="153" spans="1:702" x14ac:dyDescent="0.35">
      <c r="A153" s="25"/>
      <c r="B153" s="27" t="s">
        <v>615</v>
      </c>
      <c r="C153" s="12"/>
      <c r="D153" s="12"/>
      <c r="E153" s="12"/>
      <c r="F153" s="12"/>
      <c r="G153" s="13"/>
    </row>
    <row r="154" spans="1:702" x14ac:dyDescent="0.35">
      <c r="A154" s="19" t="s">
        <v>616</v>
      </c>
      <c r="B154" s="20" t="s">
        <v>617</v>
      </c>
      <c r="C154" s="21" t="s">
        <v>89</v>
      </c>
      <c r="D154" s="28">
        <v>55.24</v>
      </c>
      <c r="E154" s="21"/>
      <c r="F154" s="23"/>
      <c r="G154" s="24">
        <f>ROUND(D154*F154,2)</f>
        <v>0</v>
      </c>
      <c r="ZY154" t="s">
        <v>20</v>
      </c>
      <c r="ZZ154" s="14" t="s">
        <v>618</v>
      </c>
    </row>
    <row r="155" spans="1:702" x14ac:dyDescent="0.35">
      <c r="A155" s="25"/>
      <c r="B155" s="26" t="s">
        <v>22</v>
      </c>
      <c r="C155" s="12"/>
      <c r="D155" s="12"/>
      <c r="E155" s="12"/>
      <c r="F155" s="12"/>
      <c r="G155" s="13"/>
    </row>
    <row r="156" spans="1:702" x14ac:dyDescent="0.35">
      <c r="A156" s="25"/>
      <c r="B156" s="27" t="s">
        <v>619</v>
      </c>
      <c r="C156" s="12"/>
      <c r="D156" s="12"/>
      <c r="E156" s="12"/>
      <c r="F156" s="12"/>
      <c r="G156" s="13"/>
    </row>
    <row r="157" spans="1:702" x14ac:dyDescent="0.35">
      <c r="A157" s="19" t="s">
        <v>620</v>
      </c>
      <c r="B157" s="20" t="s">
        <v>158</v>
      </c>
      <c r="C157" s="21" t="s">
        <v>89</v>
      </c>
      <c r="D157" s="28">
        <v>4.069</v>
      </c>
      <c r="E157" s="21"/>
      <c r="F157" s="23"/>
      <c r="G157" s="24">
        <f>ROUND(D157*F157,2)</f>
        <v>0</v>
      </c>
      <c r="ZY157" t="s">
        <v>20</v>
      </c>
      <c r="ZZ157" s="14" t="s">
        <v>621</v>
      </c>
    </row>
    <row r="158" spans="1:702" x14ac:dyDescent="0.35">
      <c r="A158" s="25"/>
      <c r="B158" s="26" t="s">
        <v>22</v>
      </c>
      <c r="C158" s="12"/>
      <c r="D158" s="12"/>
      <c r="E158" s="12"/>
      <c r="F158" s="12"/>
      <c r="G158" s="13"/>
    </row>
    <row r="159" spans="1:702" x14ac:dyDescent="0.35">
      <c r="A159" s="25"/>
      <c r="B159" s="27" t="s">
        <v>622</v>
      </c>
      <c r="C159" s="12"/>
      <c r="D159" s="12"/>
      <c r="E159" s="12"/>
      <c r="F159" s="12"/>
      <c r="G159" s="13"/>
    </row>
    <row r="160" spans="1:702" ht="28" x14ac:dyDescent="0.35">
      <c r="A160" s="19" t="s">
        <v>623</v>
      </c>
      <c r="B160" s="20" t="s">
        <v>624</v>
      </c>
      <c r="C160" s="21" t="s">
        <v>89</v>
      </c>
      <c r="D160" s="28">
        <v>1.2889999999999999</v>
      </c>
      <c r="E160" s="21"/>
      <c r="F160" s="23"/>
      <c r="G160" s="24">
        <f>ROUND(D160*F160,2)</f>
        <v>0</v>
      </c>
      <c r="ZY160" t="s">
        <v>20</v>
      </c>
      <c r="ZZ160" s="14" t="s">
        <v>625</v>
      </c>
    </row>
    <row r="161" spans="1:702" x14ac:dyDescent="0.35">
      <c r="A161" s="25"/>
      <c r="B161" s="26" t="s">
        <v>22</v>
      </c>
      <c r="C161" s="12"/>
      <c r="D161" s="12"/>
      <c r="E161" s="12"/>
      <c r="F161" s="12"/>
      <c r="G161" s="13"/>
    </row>
    <row r="162" spans="1:702" x14ac:dyDescent="0.35">
      <c r="A162" s="25"/>
      <c r="B162" s="27" t="s">
        <v>626</v>
      </c>
      <c r="C162" s="12"/>
      <c r="D162" s="12"/>
      <c r="E162" s="12"/>
      <c r="F162" s="12"/>
      <c r="G162" s="13"/>
    </row>
    <row r="163" spans="1:702" x14ac:dyDescent="0.35">
      <c r="A163" s="19" t="s">
        <v>627</v>
      </c>
      <c r="B163" s="20" t="s">
        <v>628</v>
      </c>
      <c r="C163" s="21" t="s">
        <v>89</v>
      </c>
      <c r="D163" s="28">
        <v>29.506</v>
      </c>
      <c r="E163" s="21"/>
      <c r="F163" s="23"/>
      <c r="G163" s="24">
        <f>ROUND(D163*F163,2)</f>
        <v>0</v>
      </c>
      <c r="ZY163" t="s">
        <v>20</v>
      </c>
      <c r="ZZ163" s="14" t="s">
        <v>629</v>
      </c>
    </row>
    <row r="164" spans="1:702" x14ac:dyDescent="0.35">
      <c r="A164" s="25"/>
      <c r="B164" s="26" t="s">
        <v>22</v>
      </c>
      <c r="C164" s="12"/>
      <c r="D164" s="12"/>
      <c r="E164" s="12"/>
      <c r="F164" s="12"/>
      <c r="G164" s="13"/>
    </row>
    <row r="165" spans="1:702" x14ac:dyDescent="0.35">
      <c r="A165" s="25"/>
      <c r="B165" s="27" t="s">
        <v>630</v>
      </c>
      <c r="C165" s="12"/>
      <c r="D165" s="12"/>
      <c r="E165" s="12"/>
      <c r="F165" s="12"/>
      <c r="G165" s="13"/>
    </row>
    <row r="166" spans="1:702" x14ac:dyDescent="0.35">
      <c r="A166" s="25"/>
      <c r="B166" s="27" t="s">
        <v>631</v>
      </c>
      <c r="C166" s="12"/>
      <c r="D166" s="12"/>
      <c r="E166" s="12"/>
      <c r="F166" s="12"/>
      <c r="G166" s="13"/>
    </row>
    <row r="167" spans="1:702" x14ac:dyDescent="0.35">
      <c r="A167" s="19" t="s">
        <v>632</v>
      </c>
      <c r="B167" s="20" t="s">
        <v>633</v>
      </c>
      <c r="C167" s="21" t="s">
        <v>89</v>
      </c>
      <c r="D167" s="28">
        <v>3.0990000000000002</v>
      </c>
      <c r="E167" s="21"/>
      <c r="F167" s="23"/>
      <c r="G167" s="24">
        <f>ROUND(D167*F167,2)</f>
        <v>0</v>
      </c>
      <c r="ZY167" t="s">
        <v>20</v>
      </c>
      <c r="ZZ167" s="14" t="s">
        <v>634</v>
      </c>
    </row>
    <row r="168" spans="1:702" x14ac:dyDescent="0.35">
      <c r="A168" s="25"/>
      <c r="B168" s="26" t="s">
        <v>22</v>
      </c>
      <c r="C168" s="12"/>
      <c r="D168" s="12"/>
      <c r="E168" s="12"/>
      <c r="F168" s="12"/>
      <c r="G168" s="13"/>
    </row>
    <row r="169" spans="1:702" x14ac:dyDescent="0.35">
      <c r="A169" s="25"/>
      <c r="B169" s="27" t="s">
        <v>635</v>
      </c>
      <c r="C169" s="12"/>
      <c r="D169" s="12"/>
      <c r="E169" s="12"/>
      <c r="F169" s="12"/>
      <c r="G169" s="13"/>
    </row>
    <row r="170" spans="1:702" x14ac:dyDescent="0.35">
      <c r="A170" s="19" t="s">
        <v>636</v>
      </c>
      <c r="B170" s="20" t="s">
        <v>637</v>
      </c>
      <c r="C170" s="21" t="s">
        <v>89</v>
      </c>
      <c r="D170" s="28">
        <v>0.23100000000000001</v>
      </c>
      <c r="E170" s="21"/>
      <c r="F170" s="23"/>
      <c r="G170" s="24">
        <f>ROUND(D170*F170,2)</f>
        <v>0</v>
      </c>
      <c r="ZY170" t="s">
        <v>20</v>
      </c>
      <c r="ZZ170" s="14" t="s">
        <v>638</v>
      </c>
    </row>
    <row r="171" spans="1:702" x14ac:dyDescent="0.35">
      <c r="A171" s="25"/>
      <c r="B171" s="26" t="s">
        <v>22</v>
      </c>
      <c r="C171" s="12"/>
      <c r="D171" s="12"/>
      <c r="E171" s="12"/>
      <c r="F171" s="12"/>
      <c r="G171" s="13"/>
    </row>
    <row r="172" spans="1:702" x14ac:dyDescent="0.35">
      <c r="A172" s="25"/>
      <c r="B172" s="27" t="s">
        <v>639</v>
      </c>
      <c r="C172" s="12"/>
      <c r="D172" s="12"/>
      <c r="E172" s="12"/>
      <c r="F172" s="12"/>
      <c r="G172" s="13"/>
    </row>
    <row r="173" spans="1:702" x14ac:dyDescent="0.35">
      <c r="A173" s="19" t="s">
        <v>640</v>
      </c>
      <c r="B173" s="20" t="s">
        <v>641</v>
      </c>
      <c r="C173" s="21" t="s">
        <v>89</v>
      </c>
      <c r="D173" s="28">
        <v>37.338999999999999</v>
      </c>
      <c r="E173" s="21"/>
      <c r="F173" s="23"/>
      <c r="G173" s="24">
        <f>ROUND(D173*F173,2)</f>
        <v>0</v>
      </c>
      <c r="ZY173" t="s">
        <v>20</v>
      </c>
      <c r="ZZ173" s="14" t="s">
        <v>642</v>
      </c>
    </row>
    <row r="174" spans="1:702" x14ac:dyDescent="0.35">
      <c r="A174" s="25"/>
      <c r="B174" s="26" t="s">
        <v>22</v>
      </c>
      <c r="C174" s="12"/>
      <c r="D174" s="12"/>
      <c r="E174" s="12"/>
      <c r="F174" s="12"/>
      <c r="G174" s="13"/>
    </row>
    <row r="175" spans="1:702" x14ac:dyDescent="0.35">
      <c r="A175" s="25"/>
      <c r="B175" s="27" t="s">
        <v>643</v>
      </c>
      <c r="C175" s="12"/>
      <c r="D175" s="12"/>
      <c r="E175" s="12"/>
      <c r="F175" s="12"/>
      <c r="G175" s="13"/>
    </row>
    <row r="176" spans="1:702" x14ac:dyDescent="0.35">
      <c r="A176" s="19" t="s">
        <v>644</v>
      </c>
      <c r="B176" s="20" t="s">
        <v>645</v>
      </c>
      <c r="C176" s="21" t="s">
        <v>646</v>
      </c>
      <c r="D176" s="28">
        <v>4400.83</v>
      </c>
      <c r="E176" s="21"/>
      <c r="F176" s="23"/>
      <c r="G176" s="24">
        <f>ROUND(D176*F176,2)</f>
        <v>0</v>
      </c>
      <c r="ZY176" t="s">
        <v>20</v>
      </c>
      <c r="ZZ176" s="14" t="s">
        <v>647</v>
      </c>
    </row>
    <row r="177" spans="1:702" x14ac:dyDescent="0.35">
      <c r="A177" s="25"/>
      <c r="B177" s="26" t="s">
        <v>22</v>
      </c>
      <c r="C177" s="12"/>
      <c r="D177" s="12"/>
      <c r="E177" s="12"/>
      <c r="F177" s="12"/>
      <c r="G177" s="13"/>
    </row>
    <row r="178" spans="1:702" x14ac:dyDescent="0.35">
      <c r="A178" s="25"/>
      <c r="B178" s="27" t="s">
        <v>648</v>
      </c>
      <c r="C178" s="12"/>
      <c r="D178" s="12"/>
      <c r="E178" s="12"/>
      <c r="F178" s="12"/>
      <c r="G178" s="13"/>
    </row>
    <row r="179" spans="1:702" ht="28" x14ac:dyDescent="0.35">
      <c r="A179" s="19" t="s">
        <v>649</v>
      </c>
      <c r="B179" s="20" t="s">
        <v>650</v>
      </c>
      <c r="C179" s="21" t="s">
        <v>41</v>
      </c>
      <c r="D179" s="23">
        <v>14.33</v>
      </c>
      <c r="E179" s="21"/>
      <c r="F179" s="23"/>
      <c r="G179" s="24">
        <f>ROUND(D179*F179,2)</f>
        <v>0</v>
      </c>
      <c r="ZY179" t="s">
        <v>20</v>
      </c>
      <c r="ZZ179" s="14" t="s">
        <v>651</v>
      </c>
    </row>
    <row r="180" spans="1:702" x14ac:dyDescent="0.35">
      <c r="A180" s="25"/>
      <c r="B180" s="26" t="s">
        <v>22</v>
      </c>
      <c r="C180" s="12"/>
      <c r="D180" s="12"/>
      <c r="E180" s="12"/>
      <c r="F180" s="12"/>
      <c r="G180" s="13"/>
    </row>
    <row r="181" spans="1:702" x14ac:dyDescent="0.35">
      <c r="A181" s="25"/>
      <c r="B181" s="27" t="s">
        <v>652</v>
      </c>
      <c r="C181" s="12"/>
      <c r="D181" s="12"/>
      <c r="E181" s="12"/>
      <c r="F181" s="12"/>
      <c r="G181" s="13"/>
    </row>
    <row r="182" spans="1:702" x14ac:dyDescent="0.35">
      <c r="A182" s="19" t="s">
        <v>653</v>
      </c>
      <c r="B182" s="20" t="s">
        <v>654</v>
      </c>
      <c r="C182" s="21" t="s">
        <v>41</v>
      </c>
      <c r="D182" s="23">
        <v>10.94</v>
      </c>
      <c r="E182" s="21"/>
      <c r="F182" s="23"/>
      <c r="G182" s="24">
        <f>ROUND(D182*F182,2)</f>
        <v>0</v>
      </c>
      <c r="ZY182" t="s">
        <v>20</v>
      </c>
      <c r="ZZ182" s="14" t="s">
        <v>655</v>
      </c>
    </row>
    <row r="183" spans="1:702" x14ac:dyDescent="0.35">
      <c r="A183" s="25"/>
      <c r="B183" s="26" t="s">
        <v>22</v>
      </c>
      <c r="C183" s="12"/>
      <c r="D183" s="12"/>
      <c r="E183" s="12"/>
      <c r="F183" s="12"/>
      <c r="G183" s="13"/>
    </row>
    <row r="184" spans="1:702" x14ac:dyDescent="0.35">
      <c r="A184" s="25"/>
      <c r="B184" s="27" t="s">
        <v>656</v>
      </c>
      <c r="C184" s="12"/>
      <c r="D184" s="12"/>
      <c r="E184" s="12"/>
      <c r="F184" s="12"/>
      <c r="G184" s="13"/>
    </row>
    <row r="185" spans="1:702" x14ac:dyDescent="0.35">
      <c r="A185" s="19" t="s">
        <v>657</v>
      </c>
      <c r="B185" s="20" t="s">
        <v>658</v>
      </c>
      <c r="C185" s="21" t="s">
        <v>41</v>
      </c>
      <c r="D185" s="23">
        <v>17.100000000000001</v>
      </c>
      <c r="E185" s="21"/>
      <c r="F185" s="23"/>
      <c r="G185" s="24">
        <f>ROUND(D185*F185,2)</f>
        <v>0</v>
      </c>
      <c r="ZY185" t="s">
        <v>20</v>
      </c>
      <c r="ZZ185" s="14" t="s">
        <v>659</v>
      </c>
    </row>
    <row r="186" spans="1:702" x14ac:dyDescent="0.35">
      <c r="A186" s="25"/>
      <c r="B186" s="26" t="s">
        <v>22</v>
      </c>
      <c r="C186" s="12"/>
      <c r="D186" s="12"/>
      <c r="E186" s="12"/>
      <c r="F186" s="12"/>
      <c r="G186" s="13"/>
    </row>
    <row r="187" spans="1:702" x14ac:dyDescent="0.35">
      <c r="A187" s="25"/>
      <c r="B187" s="27" t="s">
        <v>660</v>
      </c>
      <c r="C187" s="12"/>
      <c r="D187" s="12"/>
      <c r="E187" s="12"/>
      <c r="F187" s="12"/>
      <c r="G187" s="13"/>
    </row>
    <row r="188" spans="1:702" x14ac:dyDescent="0.35">
      <c r="A188" s="17" t="s">
        <v>661</v>
      </c>
      <c r="B188" s="18" t="s">
        <v>662</v>
      </c>
      <c r="C188" s="12"/>
      <c r="D188" s="12"/>
      <c r="E188" s="12"/>
      <c r="F188" s="12"/>
      <c r="G188" s="13"/>
      <c r="ZY188" t="s">
        <v>15</v>
      </c>
      <c r="ZZ188" s="14" t="s">
        <v>8</v>
      </c>
    </row>
    <row r="189" spans="1:702" x14ac:dyDescent="0.35">
      <c r="A189" s="19" t="s">
        <v>663</v>
      </c>
      <c r="B189" s="20" t="s">
        <v>664</v>
      </c>
      <c r="C189" s="21" t="s">
        <v>41</v>
      </c>
      <c r="D189" s="23">
        <v>36.57</v>
      </c>
      <c r="E189" s="21"/>
      <c r="F189" s="23"/>
      <c r="G189" s="24">
        <f>ROUND(D189*F189,2)</f>
        <v>0</v>
      </c>
      <c r="ZY189" t="s">
        <v>20</v>
      </c>
      <c r="ZZ189" s="14" t="s">
        <v>665</v>
      </c>
    </row>
    <row r="190" spans="1:702" x14ac:dyDescent="0.35">
      <c r="A190" s="25"/>
      <c r="B190" s="26" t="s">
        <v>22</v>
      </c>
      <c r="C190" s="12"/>
      <c r="D190" s="12"/>
      <c r="E190" s="12"/>
      <c r="F190" s="12"/>
      <c r="G190" s="13"/>
    </row>
    <row r="191" spans="1:702" x14ac:dyDescent="0.35">
      <c r="A191" s="25"/>
      <c r="B191" s="27" t="s">
        <v>666</v>
      </c>
      <c r="C191" s="12"/>
      <c r="D191" s="12"/>
      <c r="E191" s="12"/>
      <c r="F191" s="12"/>
      <c r="G191" s="13"/>
    </row>
    <row r="192" spans="1:702" x14ac:dyDescent="0.35">
      <c r="A192" s="19" t="s">
        <v>667</v>
      </c>
      <c r="B192" s="20" t="s">
        <v>668</v>
      </c>
      <c r="C192" s="21" t="s">
        <v>41</v>
      </c>
      <c r="D192" s="23">
        <v>36.57</v>
      </c>
      <c r="E192" s="21"/>
      <c r="F192" s="23"/>
      <c r="G192" s="24">
        <f>ROUND(D192*F192,2)</f>
        <v>0</v>
      </c>
      <c r="ZY192" t="s">
        <v>20</v>
      </c>
      <c r="ZZ192" s="14" t="s">
        <v>669</v>
      </c>
    </row>
    <row r="193" spans="1:702" x14ac:dyDescent="0.35">
      <c r="A193" s="25"/>
      <c r="B193" s="26" t="s">
        <v>22</v>
      </c>
      <c r="C193" s="12"/>
      <c r="D193" s="12"/>
      <c r="E193" s="12"/>
      <c r="F193" s="12"/>
      <c r="G193" s="13"/>
    </row>
    <row r="194" spans="1:702" x14ac:dyDescent="0.35">
      <c r="A194" s="25"/>
      <c r="B194" s="27" t="s">
        <v>670</v>
      </c>
      <c r="C194" s="12"/>
      <c r="D194" s="12"/>
      <c r="E194" s="12"/>
      <c r="F194" s="12"/>
      <c r="G194" s="13"/>
    </row>
    <row r="195" spans="1:702" x14ac:dyDescent="0.35">
      <c r="A195" s="19" t="s">
        <v>671</v>
      </c>
      <c r="B195" s="20" t="s">
        <v>672</v>
      </c>
      <c r="C195" s="21" t="s">
        <v>41</v>
      </c>
      <c r="D195" s="23">
        <v>43.58</v>
      </c>
      <c r="E195" s="21"/>
      <c r="F195" s="23"/>
      <c r="G195" s="24">
        <f>ROUND(D195*F195,2)</f>
        <v>0</v>
      </c>
      <c r="ZY195" t="s">
        <v>20</v>
      </c>
      <c r="ZZ195" s="14" t="s">
        <v>673</v>
      </c>
    </row>
    <row r="196" spans="1:702" x14ac:dyDescent="0.35">
      <c r="A196" s="25"/>
      <c r="B196" s="26" t="s">
        <v>22</v>
      </c>
      <c r="C196" s="12"/>
      <c r="D196" s="12"/>
      <c r="E196" s="12"/>
      <c r="F196" s="12"/>
      <c r="G196" s="13"/>
    </row>
    <row r="197" spans="1:702" x14ac:dyDescent="0.35">
      <c r="A197" s="25"/>
      <c r="B197" s="27" t="s">
        <v>674</v>
      </c>
      <c r="C197" s="12"/>
      <c r="D197" s="12"/>
      <c r="E197" s="12"/>
      <c r="F197" s="12"/>
      <c r="G197" s="13"/>
    </row>
    <row r="198" spans="1:702" x14ac:dyDescent="0.35">
      <c r="A198" s="19" t="s">
        <v>675</v>
      </c>
      <c r="B198" s="20" t="s">
        <v>676</v>
      </c>
      <c r="C198" s="21" t="s">
        <v>41</v>
      </c>
      <c r="D198" s="23">
        <v>363.81</v>
      </c>
      <c r="E198" s="21"/>
      <c r="F198" s="23"/>
      <c r="G198" s="24">
        <f>ROUND(D198*F198,2)</f>
        <v>0</v>
      </c>
      <c r="ZY198" t="s">
        <v>20</v>
      </c>
      <c r="ZZ198" s="14" t="s">
        <v>677</v>
      </c>
    </row>
    <row r="199" spans="1:702" x14ac:dyDescent="0.35">
      <c r="A199" s="25"/>
      <c r="B199" s="26" t="s">
        <v>22</v>
      </c>
      <c r="C199" s="12"/>
      <c r="D199" s="12"/>
      <c r="E199" s="12"/>
      <c r="F199" s="12"/>
      <c r="G199" s="13"/>
    </row>
    <row r="200" spans="1:702" x14ac:dyDescent="0.35">
      <c r="A200" s="25"/>
      <c r="B200" s="27" t="s">
        <v>678</v>
      </c>
      <c r="C200" s="12"/>
      <c r="D200" s="12"/>
      <c r="E200" s="12"/>
      <c r="F200" s="12"/>
      <c r="G200" s="13"/>
    </row>
    <row r="201" spans="1:702" x14ac:dyDescent="0.35">
      <c r="A201" s="25"/>
      <c r="B201" s="27" t="s">
        <v>679</v>
      </c>
      <c r="C201" s="12"/>
      <c r="D201" s="12"/>
      <c r="E201" s="12"/>
      <c r="F201" s="12"/>
      <c r="G201" s="13"/>
    </row>
    <row r="202" spans="1:702" x14ac:dyDescent="0.35">
      <c r="A202" s="25"/>
      <c r="B202" s="27" t="s">
        <v>680</v>
      </c>
      <c r="C202" s="12"/>
      <c r="D202" s="12"/>
      <c r="E202" s="12"/>
      <c r="F202" s="12"/>
      <c r="G202" s="13"/>
    </row>
    <row r="203" spans="1:702" x14ac:dyDescent="0.35">
      <c r="A203" s="25"/>
      <c r="B203" s="27" t="s">
        <v>681</v>
      </c>
      <c r="C203" s="12"/>
      <c r="D203" s="12"/>
      <c r="E203" s="12"/>
      <c r="F203" s="12"/>
      <c r="G203" s="13"/>
    </row>
    <row r="204" spans="1:702" x14ac:dyDescent="0.35">
      <c r="A204" s="19" t="s">
        <v>682</v>
      </c>
      <c r="B204" s="20" t="s">
        <v>683</v>
      </c>
      <c r="C204" s="21" t="s">
        <v>41</v>
      </c>
      <c r="D204" s="23">
        <v>198.01</v>
      </c>
      <c r="E204" s="21"/>
      <c r="F204" s="23"/>
      <c r="G204" s="24">
        <f>ROUND(D204*F204,2)</f>
        <v>0</v>
      </c>
      <c r="ZY204" t="s">
        <v>20</v>
      </c>
      <c r="ZZ204" s="14" t="s">
        <v>684</v>
      </c>
    </row>
    <row r="205" spans="1:702" x14ac:dyDescent="0.35">
      <c r="A205" s="25"/>
      <c r="B205" s="26" t="s">
        <v>22</v>
      </c>
      <c r="C205" s="12"/>
      <c r="D205" s="12"/>
      <c r="E205" s="12"/>
      <c r="F205" s="12"/>
      <c r="G205" s="13"/>
    </row>
    <row r="206" spans="1:702" x14ac:dyDescent="0.35">
      <c r="A206" s="25"/>
      <c r="B206" s="27" t="s">
        <v>685</v>
      </c>
      <c r="C206" s="12"/>
      <c r="D206" s="12"/>
      <c r="E206" s="12"/>
      <c r="F206" s="12"/>
      <c r="G206" s="13"/>
    </row>
    <row r="207" spans="1:702" ht="28" x14ac:dyDescent="0.35">
      <c r="A207" s="19" t="s">
        <v>686</v>
      </c>
      <c r="B207" s="20" t="s">
        <v>687</v>
      </c>
      <c r="C207" s="21" t="s">
        <v>41</v>
      </c>
      <c r="D207" s="23">
        <v>51.3</v>
      </c>
      <c r="E207" s="21"/>
      <c r="F207" s="23"/>
      <c r="G207" s="24">
        <f>ROUND(D207*F207,2)</f>
        <v>0</v>
      </c>
      <c r="ZY207" t="s">
        <v>20</v>
      </c>
      <c r="ZZ207" s="14" t="s">
        <v>688</v>
      </c>
    </row>
    <row r="208" spans="1:702" x14ac:dyDescent="0.35">
      <c r="A208" s="25"/>
      <c r="B208" s="26" t="s">
        <v>22</v>
      </c>
      <c r="C208" s="12"/>
      <c r="D208" s="12"/>
      <c r="E208" s="12"/>
      <c r="F208" s="12"/>
      <c r="G208" s="13"/>
    </row>
    <row r="209" spans="1:702" x14ac:dyDescent="0.35">
      <c r="A209" s="25"/>
      <c r="B209" s="27" t="s">
        <v>689</v>
      </c>
      <c r="C209" s="12"/>
      <c r="D209" s="12"/>
      <c r="E209" s="12"/>
      <c r="F209" s="12"/>
      <c r="G209" s="13"/>
    </row>
    <row r="210" spans="1:702" x14ac:dyDescent="0.35">
      <c r="A210" s="25"/>
      <c r="B210" s="27" t="s">
        <v>690</v>
      </c>
      <c r="C210" s="12"/>
      <c r="D210" s="12"/>
      <c r="E210" s="12"/>
      <c r="F210" s="12"/>
      <c r="G210" s="13"/>
    </row>
    <row r="211" spans="1:702" x14ac:dyDescent="0.35">
      <c r="A211" s="19" t="s">
        <v>691</v>
      </c>
      <c r="B211" s="20" t="s">
        <v>692</v>
      </c>
      <c r="C211" s="21" t="s">
        <v>41</v>
      </c>
      <c r="D211" s="23">
        <v>40.76</v>
      </c>
      <c r="E211" s="21"/>
      <c r="F211" s="23"/>
      <c r="G211" s="24">
        <f>ROUND(D211*F211,2)</f>
        <v>0</v>
      </c>
      <c r="ZY211" t="s">
        <v>20</v>
      </c>
      <c r="ZZ211" s="14" t="s">
        <v>693</v>
      </c>
    </row>
    <row r="212" spans="1:702" x14ac:dyDescent="0.35">
      <c r="A212" s="25"/>
      <c r="B212" s="26" t="s">
        <v>22</v>
      </c>
      <c r="C212" s="12"/>
      <c r="D212" s="12"/>
      <c r="E212" s="12"/>
      <c r="F212" s="12"/>
      <c r="G212" s="13"/>
    </row>
    <row r="213" spans="1:702" x14ac:dyDescent="0.35">
      <c r="A213" s="25"/>
      <c r="B213" s="27" t="s">
        <v>694</v>
      </c>
      <c r="C213" s="12"/>
      <c r="D213" s="12"/>
      <c r="E213" s="12"/>
      <c r="F213" s="12"/>
      <c r="G213" s="13"/>
    </row>
    <row r="214" spans="1:702" ht="28" x14ac:dyDescent="0.35">
      <c r="A214" s="19" t="s">
        <v>695</v>
      </c>
      <c r="B214" s="20" t="s">
        <v>696</v>
      </c>
      <c r="C214" s="21" t="s">
        <v>41</v>
      </c>
      <c r="D214" s="23">
        <v>151.06</v>
      </c>
      <c r="E214" s="21"/>
      <c r="F214" s="23"/>
      <c r="G214" s="24">
        <f>ROUND(D214*F214,2)</f>
        <v>0</v>
      </c>
      <c r="ZY214" t="s">
        <v>20</v>
      </c>
      <c r="ZZ214" s="14" t="s">
        <v>697</v>
      </c>
    </row>
    <row r="215" spans="1:702" x14ac:dyDescent="0.35">
      <c r="A215" s="25"/>
      <c r="B215" s="26" t="s">
        <v>22</v>
      </c>
      <c r="C215" s="12"/>
      <c r="D215" s="12"/>
      <c r="E215" s="12"/>
      <c r="F215" s="12"/>
      <c r="G215" s="13"/>
    </row>
    <row r="216" spans="1:702" x14ac:dyDescent="0.35">
      <c r="A216" s="25"/>
      <c r="B216" s="27" t="s">
        <v>698</v>
      </c>
      <c r="C216" s="12"/>
      <c r="D216" s="12"/>
      <c r="E216" s="12"/>
      <c r="F216" s="12"/>
      <c r="G216" s="13"/>
    </row>
    <row r="217" spans="1:702" ht="28" x14ac:dyDescent="0.35">
      <c r="A217" s="19" t="s">
        <v>699</v>
      </c>
      <c r="B217" s="20" t="s">
        <v>700</v>
      </c>
      <c r="C217" s="21" t="s">
        <v>41</v>
      </c>
      <c r="D217" s="23">
        <v>43.21</v>
      </c>
      <c r="E217" s="21"/>
      <c r="F217" s="23"/>
      <c r="G217" s="24">
        <f>ROUND(D217*F217,2)</f>
        <v>0</v>
      </c>
      <c r="ZY217" t="s">
        <v>20</v>
      </c>
      <c r="ZZ217" s="14" t="s">
        <v>701</v>
      </c>
    </row>
    <row r="218" spans="1:702" x14ac:dyDescent="0.35">
      <c r="A218" s="25"/>
      <c r="B218" s="26" t="s">
        <v>22</v>
      </c>
      <c r="C218" s="12"/>
      <c r="D218" s="12"/>
      <c r="E218" s="12"/>
      <c r="F218" s="12"/>
      <c r="G218" s="13"/>
    </row>
    <row r="219" spans="1:702" x14ac:dyDescent="0.35">
      <c r="A219" s="25"/>
      <c r="B219" s="27" t="s">
        <v>702</v>
      </c>
      <c r="C219" s="12"/>
      <c r="D219" s="12"/>
      <c r="E219" s="12"/>
      <c r="F219" s="12"/>
      <c r="G219" s="13"/>
    </row>
    <row r="220" spans="1:702" x14ac:dyDescent="0.35">
      <c r="A220" s="19" t="s">
        <v>703</v>
      </c>
      <c r="B220" s="20" t="s">
        <v>704</v>
      </c>
      <c r="C220" s="21" t="s">
        <v>41</v>
      </c>
      <c r="D220" s="23">
        <v>13.98</v>
      </c>
      <c r="E220" s="21"/>
      <c r="F220" s="23"/>
      <c r="G220" s="24">
        <f>ROUND(D220*F220,2)</f>
        <v>0</v>
      </c>
      <c r="ZY220" t="s">
        <v>20</v>
      </c>
      <c r="ZZ220" s="14" t="s">
        <v>705</v>
      </c>
    </row>
    <row r="221" spans="1:702" x14ac:dyDescent="0.35">
      <c r="A221" s="25"/>
      <c r="B221" s="26" t="s">
        <v>22</v>
      </c>
      <c r="C221" s="12"/>
      <c r="D221" s="12"/>
      <c r="E221" s="12"/>
      <c r="F221" s="12"/>
      <c r="G221" s="13"/>
    </row>
    <row r="222" spans="1:702" x14ac:dyDescent="0.35">
      <c r="A222" s="25"/>
      <c r="B222" s="27" t="s">
        <v>706</v>
      </c>
      <c r="C222" s="12"/>
      <c r="D222" s="12"/>
      <c r="E222" s="12"/>
      <c r="F222" s="12"/>
      <c r="G222" s="13"/>
    </row>
    <row r="223" spans="1:702" x14ac:dyDescent="0.35">
      <c r="A223" s="17" t="s">
        <v>707</v>
      </c>
      <c r="B223" s="18" t="s">
        <v>708</v>
      </c>
      <c r="C223" s="12"/>
      <c r="D223" s="12"/>
      <c r="E223" s="12"/>
      <c r="F223" s="12"/>
      <c r="G223" s="13"/>
      <c r="ZY223" t="s">
        <v>15</v>
      </c>
      <c r="ZZ223" s="14" t="s">
        <v>8</v>
      </c>
    </row>
    <row r="224" spans="1:702" x14ac:dyDescent="0.35">
      <c r="A224" s="19" t="s">
        <v>709</v>
      </c>
      <c r="B224" s="20" t="s">
        <v>710</v>
      </c>
      <c r="C224" s="21" t="s">
        <v>33</v>
      </c>
      <c r="D224" s="23">
        <v>46.61</v>
      </c>
      <c r="E224" s="21"/>
      <c r="F224" s="23"/>
      <c r="G224" s="24">
        <f>ROUND(D224*F224,2)</f>
        <v>0</v>
      </c>
      <c r="ZY224" t="s">
        <v>20</v>
      </c>
      <c r="ZZ224" s="14" t="s">
        <v>711</v>
      </c>
    </row>
    <row r="225" spans="1:702" x14ac:dyDescent="0.35">
      <c r="A225" s="25"/>
      <c r="B225" s="26" t="s">
        <v>22</v>
      </c>
      <c r="C225" s="12"/>
      <c r="D225" s="12"/>
      <c r="E225" s="12"/>
      <c r="F225" s="12"/>
      <c r="G225" s="13"/>
    </row>
    <row r="226" spans="1:702" x14ac:dyDescent="0.35">
      <c r="A226" s="25"/>
      <c r="B226" s="27" t="s">
        <v>712</v>
      </c>
      <c r="C226" s="12"/>
      <c r="D226" s="12"/>
      <c r="E226" s="12"/>
      <c r="F226" s="12"/>
      <c r="G226" s="13"/>
    </row>
    <row r="227" spans="1:702" x14ac:dyDescent="0.35">
      <c r="A227" s="19" t="s">
        <v>713</v>
      </c>
      <c r="B227" s="20" t="s">
        <v>714</v>
      </c>
      <c r="C227" s="21" t="s">
        <v>41</v>
      </c>
      <c r="D227" s="23">
        <v>142.32</v>
      </c>
      <c r="E227" s="21"/>
      <c r="F227" s="23"/>
      <c r="G227" s="24">
        <f>ROUND(D227*F227,2)</f>
        <v>0</v>
      </c>
      <c r="ZY227" t="s">
        <v>20</v>
      </c>
      <c r="ZZ227" s="14" t="s">
        <v>715</v>
      </c>
    </row>
    <row r="228" spans="1:702" x14ac:dyDescent="0.35">
      <c r="A228" s="25"/>
      <c r="B228" s="26" t="s">
        <v>22</v>
      </c>
      <c r="C228" s="12"/>
      <c r="D228" s="12"/>
      <c r="E228" s="12"/>
      <c r="F228" s="12"/>
      <c r="G228" s="13"/>
    </row>
    <row r="229" spans="1:702" x14ac:dyDescent="0.35">
      <c r="A229" s="25"/>
      <c r="B229" s="27" t="s">
        <v>716</v>
      </c>
      <c r="C229" s="12"/>
      <c r="D229" s="12"/>
      <c r="E229" s="12"/>
      <c r="F229" s="12"/>
      <c r="G229" s="13"/>
    </row>
    <row r="230" spans="1:702" x14ac:dyDescent="0.35">
      <c r="A230" s="19" t="s">
        <v>717</v>
      </c>
      <c r="B230" s="20" t="s">
        <v>718</v>
      </c>
      <c r="C230" s="21" t="s">
        <v>41</v>
      </c>
      <c r="D230" s="23">
        <v>128.58000000000001</v>
      </c>
      <c r="E230" s="21"/>
      <c r="F230" s="23"/>
      <c r="G230" s="24">
        <f>ROUND(D230*F230,2)</f>
        <v>0</v>
      </c>
      <c r="ZY230" t="s">
        <v>20</v>
      </c>
      <c r="ZZ230" s="14" t="s">
        <v>719</v>
      </c>
    </row>
    <row r="231" spans="1:702" x14ac:dyDescent="0.35">
      <c r="A231" s="25"/>
      <c r="B231" s="26" t="s">
        <v>22</v>
      </c>
      <c r="C231" s="12"/>
      <c r="D231" s="12"/>
      <c r="E231" s="12"/>
      <c r="F231" s="12"/>
      <c r="G231" s="13"/>
    </row>
    <row r="232" spans="1:702" x14ac:dyDescent="0.35">
      <c r="A232" s="25"/>
      <c r="B232" s="27" t="s">
        <v>720</v>
      </c>
      <c r="C232" s="12"/>
      <c r="D232" s="12"/>
      <c r="E232" s="12"/>
      <c r="F232" s="12"/>
      <c r="G232" s="13"/>
    </row>
    <row r="233" spans="1:702" x14ac:dyDescent="0.35">
      <c r="A233" s="19" t="s">
        <v>721</v>
      </c>
      <c r="B233" s="20" t="s">
        <v>722</v>
      </c>
      <c r="C233" s="21" t="s">
        <v>41</v>
      </c>
      <c r="D233" s="23">
        <v>121.54</v>
      </c>
      <c r="E233" s="21"/>
      <c r="F233" s="23"/>
      <c r="G233" s="24">
        <f>ROUND(D233*F233,2)</f>
        <v>0</v>
      </c>
      <c r="ZY233" t="s">
        <v>20</v>
      </c>
      <c r="ZZ233" s="14" t="s">
        <v>723</v>
      </c>
    </row>
    <row r="234" spans="1:702" x14ac:dyDescent="0.35">
      <c r="A234" s="25"/>
      <c r="B234" s="26" t="s">
        <v>22</v>
      </c>
      <c r="C234" s="12"/>
      <c r="D234" s="12"/>
      <c r="E234" s="12"/>
      <c r="F234" s="12"/>
      <c r="G234" s="13"/>
    </row>
    <row r="235" spans="1:702" x14ac:dyDescent="0.35">
      <c r="A235" s="25"/>
      <c r="B235" s="27" t="s">
        <v>724</v>
      </c>
      <c r="C235" s="12"/>
      <c r="D235" s="12"/>
      <c r="E235" s="12"/>
      <c r="F235" s="12"/>
      <c r="G235" s="13"/>
    </row>
    <row r="236" spans="1:702" x14ac:dyDescent="0.35">
      <c r="A236" s="25"/>
      <c r="B236" s="27" t="s">
        <v>725</v>
      </c>
      <c r="C236" s="12"/>
      <c r="D236" s="12"/>
      <c r="E236" s="12"/>
      <c r="F236" s="12"/>
      <c r="G236" s="13"/>
    </row>
    <row r="237" spans="1:702" x14ac:dyDescent="0.35">
      <c r="A237" s="17" t="s">
        <v>726</v>
      </c>
      <c r="B237" s="18" t="s">
        <v>727</v>
      </c>
      <c r="C237" s="12"/>
      <c r="D237" s="12"/>
      <c r="E237" s="12"/>
      <c r="F237" s="12"/>
      <c r="G237" s="13"/>
      <c r="ZY237" t="s">
        <v>15</v>
      </c>
      <c r="ZZ237" s="14" t="s">
        <v>8</v>
      </c>
    </row>
    <row r="238" spans="1:702" x14ac:dyDescent="0.35">
      <c r="A238" s="19" t="s">
        <v>728</v>
      </c>
      <c r="B238" s="20" t="s">
        <v>729</v>
      </c>
      <c r="C238" s="21" t="s">
        <v>89</v>
      </c>
      <c r="D238" s="28">
        <v>48.322000000000003</v>
      </c>
      <c r="E238" s="21"/>
      <c r="F238" s="23"/>
      <c r="G238" s="24">
        <f>ROUND(D238*F238,2)</f>
        <v>0</v>
      </c>
      <c r="ZY238" t="s">
        <v>20</v>
      </c>
      <c r="ZZ238" s="14" t="s">
        <v>730</v>
      </c>
    </row>
    <row r="239" spans="1:702" x14ac:dyDescent="0.35">
      <c r="A239" s="25"/>
      <c r="B239" s="26" t="s">
        <v>22</v>
      </c>
      <c r="C239" s="12"/>
      <c r="D239" s="12"/>
      <c r="E239" s="12"/>
      <c r="F239" s="12"/>
      <c r="G239" s="13"/>
    </row>
    <row r="240" spans="1:702" x14ac:dyDescent="0.35">
      <c r="A240" s="25"/>
      <c r="B240" s="27" t="s">
        <v>731</v>
      </c>
      <c r="C240" s="12"/>
      <c r="D240" s="12"/>
      <c r="E240" s="12"/>
      <c r="F240" s="12"/>
      <c r="G240" s="13"/>
    </row>
    <row r="241" spans="1:702" x14ac:dyDescent="0.35">
      <c r="A241" s="19" t="s">
        <v>732</v>
      </c>
      <c r="B241" s="20" t="s">
        <v>733</v>
      </c>
      <c r="C241" s="21" t="s">
        <v>41</v>
      </c>
      <c r="D241" s="23">
        <v>14.33</v>
      </c>
      <c r="E241" s="21"/>
      <c r="F241" s="23"/>
      <c r="G241" s="24">
        <f>ROUND(D241*F241,2)</f>
        <v>0</v>
      </c>
      <c r="ZY241" t="s">
        <v>20</v>
      </c>
      <c r="ZZ241" s="14" t="s">
        <v>734</v>
      </c>
    </row>
    <row r="242" spans="1:702" x14ac:dyDescent="0.35">
      <c r="A242" s="25"/>
      <c r="B242" s="26" t="s">
        <v>22</v>
      </c>
      <c r="C242" s="12"/>
      <c r="D242" s="12"/>
      <c r="E242" s="12"/>
      <c r="F242" s="12"/>
      <c r="G242" s="13"/>
    </row>
    <row r="243" spans="1:702" x14ac:dyDescent="0.35">
      <c r="A243" s="25"/>
      <c r="B243" s="27" t="s">
        <v>735</v>
      </c>
      <c r="C243" s="12"/>
      <c r="D243" s="12"/>
      <c r="E243" s="12"/>
      <c r="F243" s="12"/>
      <c r="G243" s="13"/>
    </row>
    <row r="244" spans="1:702" x14ac:dyDescent="0.35">
      <c r="A244" s="19" t="s">
        <v>736</v>
      </c>
      <c r="B244" s="20" t="s">
        <v>737</v>
      </c>
      <c r="C244" s="21" t="s">
        <v>33</v>
      </c>
      <c r="D244" s="23">
        <v>67.11</v>
      </c>
      <c r="E244" s="21"/>
      <c r="F244" s="23"/>
      <c r="G244" s="24">
        <f>ROUND(D244*F244,2)</f>
        <v>0</v>
      </c>
      <c r="ZY244" t="s">
        <v>20</v>
      </c>
      <c r="ZZ244" s="14" t="s">
        <v>738</v>
      </c>
    </row>
    <row r="245" spans="1:702" x14ac:dyDescent="0.35">
      <c r="A245" s="25"/>
      <c r="B245" s="26" t="s">
        <v>22</v>
      </c>
      <c r="C245" s="12"/>
      <c r="D245" s="12"/>
      <c r="E245" s="12"/>
      <c r="F245" s="12"/>
      <c r="G245" s="13"/>
    </row>
    <row r="246" spans="1:702" x14ac:dyDescent="0.35">
      <c r="A246" s="25"/>
      <c r="B246" s="27" t="s">
        <v>739</v>
      </c>
      <c r="C246" s="12"/>
      <c r="D246" s="12"/>
      <c r="E246" s="12"/>
      <c r="F246" s="12"/>
      <c r="G246" s="13"/>
    </row>
    <row r="247" spans="1:702" x14ac:dyDescent="0.35">
      <c r="A247" s="25"/>
      <c r="B247" s="27" t="s">
        <v>740</v>
      </c>
      <c r="C247" s="12"/>
      <c r="D247" s="12"/>
      <c r="E247" s="12"/>
      <c r="F247" s="12"/>
      <c r="G247" s="13"/>
    </row>
    <row r="248" spans="1:702" x14ac:dyDescent="0.35">
      <c r="A248" s="19" t="s">
        <v>741</v>
      </c>
      <c r="B248" s="20" t="s">
        <v>742</v>
      </c>
      <c r="C248" s="21" t="s">
        <v>89</v>
      </c>
      <c r="D248" s="28">
        <v>48.322000000000003</v>
      </c>
      <c r="E248" s="21"/>
      <c r="F248" s="23"/>
      <c r="G248" s="24">
        <f>ROUND(D248*F248,2)</f>
        <v>0</v>
      </c>
      <c r="ZY248" t="s">
        <v>20</v>
      </c>
      <c r="ZZ248" s="14" t="s">
        <v>743</v>
      </c>
    </row>
    <row r="249" spans="1:702" x14ac:dyDescent="0.35">
      <c r="A249" s="25"/>
      <c r="B249" s="26" t="s">
        <v>22</v>
      </c>
      <c r="C249" s="12"/>
      <c r="D249" s="12"/>
      <c r="E249" s="12"/>
      <c r="F249" s="12"/>
      <c r="G249" s="13"/>
    </row>
    <row r="250" spans="1:702" x14ac:dyDescent="0.35">
      <c r="A250" s="25"/>
      <c r="B250" s="27" t="s">
        <v>744</v>
      </c>
      <c r="C250" s="12"/>
      <c r="D250" s="12"/>
      <c r="E250" s="12"/>
      <c r="F250" s="12"/>
      <c r="G250" s="13"/>
    </row>
    <row r="251" spans="1:702" x14ac:dyDescent="0.35">
      <c r="A251" s="17" t="s">
        <v>745</v>
      </c>
      <c r="B251" s="18" t="s">
        <v>746</v>
      </c>
      <c r="C251" s="12"/>
      <c r="D251" s="12"/>
      <c r="E251" s="12"/>
      <c r="F251" s="12"/>
      <c r="G251" s="13"/>
      <c r="ZY251" t="s">
        <v>15</v>
      </c>
      <c r="ZZ251" s="14" t="s">
        <v>8</v>
      </c>
    </row>
    <row r="252" spans="1:702" x14ac:dyDescent="0.35">
      <c r="A252" s="19" t="s">
        <v>747</v>
      </c>
      <c r="B252" s="20" t="s">
        <v>748</v>
      </c>
      <c r="C252" s="21" t="s">
        <v>41</v>
      </c>
      <c r="D252" s="23">
        <v>14.36</v>
      </c>
      <c r="E252" s="21"/>
      <c r="F252" s="23"/>
      <c r="G252" s="24">
        <f>ROUND(D252*F252,2)</f>
        <v>0</v>
      </c>
      <c r="ZY252" t="s">
        <v>20</v>
      </c>
      <c r="ZZ252" s="14" t="s">
        <v>749</v>
      </c>
    </row>
    <row r="253" spans="1:702" x14ac:dyDescent="0.35">
      <c r="A253" s="25"/>
      <c r="B253" s="26" t="s">
        <v>22</v>
      </c>
      <c r="C253" s="12"/>
      <c r="D253" s="12"/>
      <c r="E253" s="12"/>
      <c r="F253" s="12"/>
      <c r="G253" s="13"/>
    </row>
    <row r="254" spans="1:702" x14ac:dyDescent="0.35">
      <c r="A254" s="25"/>
      <c r="B254" s="27" t="s">
        <v>750</v>
      </c>
      <c r="C254" s="12"/>
      <c r="D254" s="12"/>
      <c r="E254" s="12"/>
      <c r="F254" s="12"/>
      <c r="G254" s="13"/>
    </row>
    <row r="255" spans="1:702" x14ac:dyDescent="0.35">
      <c r="A255" s="19" t="s">
        <v>751</v>
      </c>
      <c r="B255" s="20" t="s">
        <v>752</v>
      </c>
      <c r="C255" s="21" t="s">
        <v>646</v>
      </c>
      <c r="D255" s="23">
        <v>149.91999999999999</v>
      </c>
      <c r="E255" s="21"/>
      <c r="F255" s="23"/>
      <c r="G255" s="24">
        <f>ROUND(D255*F255,2)</f>
        <v>0</v>
      </c>
      <c r="ZY255" t="s">
        <v>20</v>
      </c>
      <c r="ZZ255" s="14" t="s">
        <v>753</v>
      </c>
    </row>
    <row r="256" spans="1:702" x14ac:dyDescent="0.35">
      <c r="A256" s="25"/>
      <c r="B256" s="26" t="s">
        <v>22</v>
      </c>
      <c r="C256" s="12"/>
      <c r="D256" s="12"/>
      <c r="E256" s="12"/>
      <c r="F256" s="12"/>
      <c r="G256" s="13"/>
    </row>
    <row r="257" spans="1:702" x14ac:dyDescent="0.35">
      <c r="A257" s="25"/>
      <c r="B257" s="27" t="s">
        <v>750</v>
      </c>
      <c r="C257" s="12"/>
      <c r="D257" s="12"/>
      <c r="E257" s="12"/>
      <c r="F257" s="12"/>
      <c r="G257" s="13"/>
    </row>
    <row r="258" spans="1:702" x14ac:dyDescent="0.35">
      <c r="A258" s="19" t="s">
        <v>754</v>
      </c>
      <c r="B258" s="20" t="s">
        <v>755</v>
      </c>
      <c r="C258" s="21" t="s">
        <v>89</v>
      </c>
      <c r="D258" s="28">
        <v>1.032</v>
      </c>
      <c r="E258" s="21"/>
      <c r="F258" s="23"/>
      <c r="G258" s="24">
        <f>ROUND(D258*F258,2)</f>
        <v>0</v>
      </c>
      <c r="ZY258" t="s">
        <v>20</v>
      </c>
      <c r="ZZ258" s="14" t="s">
        <v>756</v>
      </c>
    </row>
    <row r="259" spans="1:702" x14ac:dyDescent="0.35">
      <c r="A259" s="25"/>
      <c r="B259" s="26" t="s">
        <v>22</v>
      </c>
      <c r="C259" s="12"/>
      <c r="D259" s="12"/>
      <c r="E259" s="12"/>
      <c r="F259" s="12"/>
      <c r="G259" s="13"/>
    </row>
    <row r="260" spans="1:702" x14ac:dyDescent="0.35">
      <c r="A260" s="25"/>
      <c r="B260" s="27" t="s">
        <v>750</v>
      </c>
      <c r="C260" s="12"/>
      <c r="D260" s="12"/>
      <c r="E260" s="12"/>
      <c r="F260" s="12"/>
      <c r="G260" s="13"/>
    </row>
    <row r="261" spans="1:702" x14ac:dyDescent="0.35">
      <c r="A261" s="19" t="s">
        <v>757</v>
      </c>
      <c r="B261" s="20" t="s">
        <v>758</v>
      </c>
      <c r="C261" s="21" t="s">
        <v>41</v>
      </c>
      <c r="D261" s="23">
        <v>85.48</v>
      </c>
      <c r="E261" s="21"/>
      <c r="F261" s="23"/>
      <c r="G261" s="24">
        <f>ROUND(D261*F261,2)</f>
        <v>0</v>
      </c>
      <c r="ZY261" t="s">
        <v>20</v>
      </c>
      <c r="ZZ261" s="14" t="s">
        <v>759</v>
      </c>
    </row>
    <row r="262" spans="1:702" x14ac:dyDescent="0.35">
      <c r="A262" s="25"/>
      <c r="B262" s="26" t="s">
        <v>22</v>
      </c>
      <c r="C262" s="12"/>
      <c r="D262" s="12"/>
      <c r="E262" s="12"/>
      <c r="F262" s="12"/>
      <c r="G262" s="13"/>
    </row>
    <row r="263" spans="1:702" x14ac:dyDescent="0.35">
      <c r="A263" s="25"/>
      <c r="B263" s="27" t="s">
        <v>760</v>
      </c>
      <c r="C263" s="12"/>
      <c r="D263" s="12"/>
      <c r="E263" s="12"/>
      <c r="F263" s="12"/>
      <c r="G263" s="13"/>
    </row>
    <row r="264" spans="1:702" x14ac:dyDescent="0.35">
      <c r="A264" s="25"/>
      <c r="B264" s="27" t="s">
        <v>761</v>
      </c>
      <c r="C264" s="12"/>
      <c r="D264" s="12"/>
      <c r="E264" s="12"/>
      <c r="F264" s="12"/>
      <c r="G264" s="13"/>
    </row>
    <row r="265" spans="1:702" x14ac:dyDescent="0.35">
      <c r="A265" s="25"/>
      <c r="B265" s="27" t="s">
        <v>762</v>
      </c>
      <c r="C265" s="12"/>
      <c r="D265" s="12"/>
      <c r="E265" s="12"/>
      <c r="F265" s="12"/>
      <c r="G265" s="13"/>
    </row>
    <row r="266" spans="1:702" x14ac:dyDescent="0.35">
      <c r="A266" s="19" t="s">
        <v>763</v>
      </c>
      <c r="B266" s="20" t="s">
        <v>764</v>
      </c>
      <c r="C266" s="21" t="s">
        <v>646</v>
      </c>
      <c r="D266" s="23">
        <v>1579.5</v>
      </c>
      <c r="E266" s="21"/>
      <c r="F266" s="23"/>
      <c r="G266" s="24">
        <f>ROUND(D266*F266,2)</f>
        <v>0</v>
      </c>
      <c r="ZY266" t="s">
        <v>20</v>
      </c>
      <c r="ZZ266" s="14" t="s">
        <v>765</v>
      </c>
    </row>
    <row r="267" spans="1:702" x14ac:dyDescent="0.35">
      <c r="A267" s="25"/>
      <c r="B267" s="26" t="s">
        <v>22</v>
      </c>
      <c r="C267" s="12"/>
      <c r="D267" s="12"/>
      <c r="E267" s="12"/>
      <c r="F267" s="12"/>
      <c r="G267" s="13"/>
    </row>
    <row r="268" spans="1:702" x14ac:dyDescent="0.35">
      <c r="A268" s="25"/>
      <c r="B268" s="27" t="s">
        <v>760</v>
      </c>
      <c r="C268" s="12"/>
      <c r="D268" s="12"/>
      <c r="E268" s="12"/>
      <c r="F268" s="12"/>
      <c r="G268" s="13"/>
    </row>
    <row r="269" spans="1:702" x14ac:dyDescent="0.35">
      <c r="A269" s="25"/>
      <c r="B269" s="27" t="s">
        <v>761</v>
      </c>
      <c r="C269" s="12"/>
      <c r="D269" s="12"/>
      <c r="E269" s="12"/>
      <c r="F269" s="12"/>
      <c r="G269" s="13"/>
    </row>
    <row r="270" spans="1:702" x14ac:dyDescent="0.35">
      <c r="A270" s="25"/>
      <c r="B270" s="27" t="s">
        <v>762</v>
      </c>
      <c r="C270" s="12"/>
      <c r="D270" s="12"/>
      <c r="E270" s="12"/>
      <c r="F270" s="12"/>
      <c r="G270" s="13"/>
    </row>
    <row r="271" spans="1:702" x14ac:dyDescent="0.35">
      <c r="A271" s="19" t="s">
        <v>766</v>
      </c>
      <c r="B271" s="20" t="s">
        <v>767</v>
      </c>
      <c r="C271" s="21" t="s">
        <v>89</v>
      </c>
      <c r="D271" s="28">
        <v>6.3179999999999996</v>
      </c>
      <c r="E271" s="21"/>
      <c r="F271" s="23"/>
      <c r="G271" s="24">
        <f>ROUND(D271*F271,2)</f>
        <v>0</v>
      </c>
      <c r="ZY271" t="s">
        <v>20</v>
      </c>
      <c r="ZZ271" s="14" t="s">
        <v>768</v>
      </c>
    </row>
    <row r="272" spans="1:702" x14ac:dyDescent="0.35">
      <c r="A272" s="25"/>
      <c r="B272" s="26" t="s">
        <v>22</v>
      </c>
      <c r="C272" s="12"/>
      <c r="D272" s="12"/>
      <c r="E272" s="12"/>
      <c r="F272" s="12"/>
      <c r="G272" s="13"/>
    </row>
    <row r="273" spans="1:702" x14ac:dyDescent="0.35">
      <c r="A273" s="25"/>
      <c r="B273" s="27" t="s">
        <v>760</v>
      </c>
      <c r="C273" s="12"/>
      <c r="D273" s="12"/>
      <c r="E273" s="12"/>
      <c r="F273" s="12"/>
      <c r="G273" s="13"/>
    </row>
    <row r="274" spans="1:702" x14ac:dyDescent="0.35">
      <c r="A274" s="25"/>
      <c r="B274" s="27" t="s">
        <v>761</v>
      </c>
      <c r="C274" s="12"/>
      <c r="D274" s="12"/>
      <c r="E274" s="12"/>
      <c r="F274" s="12"/>
      <c r="G274" s="13"/>
    </row>
    <row r="275" spans="1:702" x14ac:dyDescent="0.35">
      <c r="A275" s="25"/>
      <c r="B275" s="27" t="s">
        <v>762</v>
      </c>
      <c r="C275" s="12"/>
      <c r="D275" s="12"/>
      <c r="E275" s="12"/>
      <c r="F275" s="12"/>
      <c r="G275" s="13"/>
    </row>
    <row r="276" spans="1:702" x14ac:dyDescent="0.35">
      <c r="A276" s="19" t="s">
        <v>769</v>
      </c>
      <c r="B276" s="20" t="s">
        <v>770</v>
      </c>
      <c r="C276" s="21" t="s">
        <v>41</v>
      </c>
      <c r="D276" s="23">
        <v>163.18</v>
      </c>
      <c r="E276" s="21"/>
      <c r="F276" s="23"/>
      <c r="G276" s="24">
        <f>ROUND(D276*F276,2)</f>
        <v>0</v>
      </c>
      <c r="ZY276" t="s">
        <v>20</v>
      </c>
      <c r="ZZ276" s="14" t="s">
        <v>771</v>
      </c>
    </row>
    <row r="277" spans="1:702" x14ac:dyDescent="0.35">
      <c r="A277" s="25"/>
      <c r="B277" s="26" t="s">
        <v>22</v>
      </c>
      <c r="C277" s="12"/>
      <c r="D277" s="12"/>
      <c r="E277" s="12"/>
      <c r="F277" s="12"/>
      <c r="G277" s="13"/>
    </row>
    <row r="278" spans="1:702" x14ac:dyDescent="0.35">
      <c r="A278" s="25"/>
      <c r="B278" s="27" t="s">
        <v>772</v>
      </c>
      <c r="C278" s="12"/>
      <c r="D278" s="12"/>
      <c r="E278" s="12"/>
      <c r="F278" s="12"/>
      <c r="G278" s="13"/>
    </row>
    <row r="279" spans="1:702" x14ac:dyDescent="0.35">
      <c r="A279" s="25"/>
      <c r="B279" s="27" t="s">
        <v>773</v>
      </c>
      <c r="C279" s="12"/>
      <c r="D279" s="12"/>
      <c r="E279" s="12"/>
      <c r="F279" s="12"/>
      <c r="G279" s="13"/>
    </row>
    <row r="280" spans="1:702" x14ac:dyDescent="0.35">
      <c r="A280" s="25"/>
      <c r="B280" s="27" t="s">
        <v>774</v>
      </c>
      <c r="C280" s="12"/>
      <c r="D280" s="12"/>
      <c r="E280" s="12"/>
      <c r="F280" s="12"/>
      <c r="G280" s="13"/>
    </row>
    <row r="281" spans="1:702" x14ac:dyDescent="0.35">
      <c r="A281" s="19" t="s">
        <v>775</v>
      </c>
      <c r="B281" s="20" t="s">
        <v>776</v>
      </c>
      <c r="C281" s="21" t="s">
        <v>646</v>
      </c>
      <c r="D281" s="23">
        <v>5010.2</v>
      </c>
      <c r="E281" s="21"/>
      <c r="F281" s="23"/>
      <c r="G281" s="24">
        <f>ROUND(D281*F281,2)</f>
        <v>0</v>
      </c>
      <c r="ZY281" t="s">
        <v>20</v>
      </c>
      <c r="ZZ281" s="14" t="s">
        <v>777</v>
      </c>
    </row>
    <row r="282" spans="1:702" x14ac:dyDescent="0.35">
      <c r="A282" s="25"/>
      <c r="B282" s="26" t="s">
        <v>22</v>
      </c>
      <c r="C282" s="12"/>
      <c r="D282" s="12"/>
      <c r="E282" s="12"/>
      <c r="F282" s="12"/>
      <c r="G282" s="13"/>
    </row>
    <row r="283" spans="1:702" x14ac:dyDescent="0.35">
      <c r="A283" s="25"/>
      <c r="B283" s="27" t="s">
        <v>772</v>
      </c>
      <c r="C283" s="12"/>
      <c r="D283" s="12"/>
      <c r="E283" s="12"/>
      <c r="F283" s="12"/>
      <c r="G283" s="13"/>
    </row>
    <row r="284" spans="1:702" x14ac:dyDescent="0.35">
      <c r="A284" s="25"/>
      <c r="B284" s="27" t="s">
        <v>773</v>
      </c>
      <c r="C284" s="12"/>
      <c r="D284" s="12"/>
      <c r="E284" s="12"/>
      <c r="F284" s="12"/>
      <c r="G284" s="13"/>
    </row>
    <row r="285" spans="1:702" x14ac:dyDescent="0.35">
      <c r="A285" s="25"/>
      <c r="B285" s="27" t="s">
        <v>774</v>
      </c>
      <c r="C285" s="12"/>
      <c r="D285" s="12"/>
      <c r="E285" s="12"/>
      <c r="F285" s="12"/>
      <c r="G285" s="13"/>
    </row>
    <row r="286" spans="1:702" x14ac:dyDescent="0.35">
      <c r="A286" s="19" t="s">
        <v>778</v>
      </c>
      <c r="B286" s="20" t="s">
        <v>779</v>
      </c>
      <c r="C286" s="21" t="s">
        <v>89</v>
      </c>
      <c r="D286" s="23">
        <v>17.579999999999998</v>
      </c>
      <c r="E286" s="21"/>
      <c r="F286" s="23"/>
      <c r="G286" s="24">
        <f>ROUND(D286*F286,2)</f>
        <v>0</v>
      </c>
      <c r="ZY286" t="s">
        <v>20</v>
      </c>
      <c r="ZZ286" s="14" t="s">
        <v>780</v>
      </c>
    </row>
    <row r="287" spans="1:702" x14ac:dyDescent="0.35">
      <c r="A287" s="25"/>
      <c r="B287" s="26" t="s">
        <v>22</v>
      </c>
      <c r="C287" s="12"/>
      <c r="D287" s="12"/>
      <c r="E287" s="12"/>
      <c r="F287" s="12"/>
      <c r="G287" s="13"/>
    </row>
    <row r="288" spans="1:702" x14ac:dyDescent="0.35">
      <c r="A288" s="25"/>
      <c r="B288" s="27" t="s">
        <v>772</v>
      </c>
      <c r="C288" s="12"/>
      <c r="D288" s="12"/>
      <c r="E288" s="12"/>
      <c r="F288" s="12"/>
      <c r="G288" s="13"/>
    </row>
    <row r="289" spans="1:702" x14ac:dyDescent="0.35">
      <c r="A289" s="25"/>
      <c r="B289" s="27" t="s">
        <v>773</v>
      </c>
      <c r="C289" s="12"/>
      <c r="D289" s="12"/>
      <c r="E289" s="12"/>
      <c r="F289" s="12"/>
      <c r="G289" s="13"/>
    </row>
    <row r="290" spans="1:702" x14ac:dyDescent="0.35">
      <c r="A290" s="25"/>
      <c r="B290" s="27" t="s">
        <v>774</v>
      </c>
      <c r="C290" s="12"/>
      <c r="D290" s="12"/>
      <c r="E290" s="12"/>
      <c r="F290" s="12"/>
      <c r="G290" s="13"/>
    </row>
    <row r="291" spans="1:702" x14ac:dyDescent="0.35">
      <c r="A291" s="19" t="s">
        <v>781</v>
      </c>
      <c r="B291" s="20" t="s">
        <v>782</v>
      </c>
      <c r="C291" s="21" t="s">
        <v>33</v>
      </c>
      <c r="D291" s="23">
        <v>130.86000000000001</v>
      </c>
      <c r="E291" s="21"/>
      <c r="F291" s="23"/>
      <c r="G291" s="24">
        <f>ROUND(D291*F291,2)</f>
        <v>0</v>
      </c>
      <c r="ZY291" t="s">
        <v>20</v>
      </c>
      <c r="ZZ291" s="14" t="s">
        <v>783</v>
      </c>
    </row>
    <row r="292" spans="1:702" x14ac:dyDescent="0.35">
      <c r="A292" s="25"/>
      <c r="B292" s="26" t="s">
        <v>22</v>
      </c>
      <c r="C292" s="12"/>
      <c r="D292" s="12"/>
      <c r="E292" s="12"/>
      <c r="F292" s="12"/>
      <c r="G292" s="13"/>
    </row>
    <row r="293" spans="1:702" ht="30" x14ac:dyDescent="0.35">
      <c r="A293" s="25"/>
      <c r="B293" s="27" t="s">
        <v>784</v>
      </c>
      <c r="C293" s="12"/>
      <c r="D293" s="12"/>
      <c r="E293" s="12"/>
      <c r="F293" s="12"/>
      <c r="G293" s="13"/>
    </row>
    <row r="294" spans="1:702" x14ac:dyDescent="0.35">
      <c r="A294" s="19" t="s">
        <v>785</v>
      </c>
      <c r="B294" s="20" t="s">
        <v>786</v>
      </c>
      <c r="C294" s="21" t="s">
        <v>41</v>
      </c>
      <c r="D294" s="23">
        <v>51.93</v>
      </c>
      <c r="E294" s="21"/>
      <c r="F294" s="23"/>
      <c r="G294" s="24">
        <f>ROUND(D294*F294,2)</f>
        <v>0</v>
      </c>
      <c r="ZY294" t="s">
        <v>20</v>
      </c>
      <c r="ZZ294" s="14" t="s">
        <v>787</v>
      </c>
    </row>
    <row r="295" spans="1:702" x14ac:dyDescent="0.35">
      <c r="A295" s="25"/>
      <c r="B295" s="26" t="s">
        <v>22</v>
      </c>
      <c r="C295" s="12"/>
      <c r="D295" s="12"/>
      <c r="E295" s="12"/>
      <c r="F295" s="12"/>
      <c r="G295" s="13"/>
    </row>
    <row r="296" spans="1:702" x14ac:dyDescent="0.35">
      <c r="A296" s="25"/>
      <c r="B296" s="27" t="s">
        <v>788</v>
      </c>
      <c r="C296" s="12"/>
      <c r="D296" s="12"/>
      <c r="E296" s="12"/>
      <c r="F296" s="12"/>
      <c r="G296" s="13"/>
    </row>
    <row r="297" spans="1:702" ht="20" x14ac:dyDescent="0.35">
      <c r="A297" s="25"/>
      <c r="B297" s="27" t="s">
        <v>789</v>
      </c>
      <c r="C297" s="12"/>
      <c r="D297" s="12"/>
      <c r="E297" s="12"/>
      <c r="F297" s="12"/>
      <c r="G297" s="13"/>
    </row>
    <row r="298" spans="1:702" x14ac:dyDescent="0.35">
      <c r="A298" s="19" t="s">
        <v>790</v>
      </c>
      <c r="B298" s="20" t="s">
        <v>791</v>
      </c>
      <c r="C298" s="21" t="s">
        <v>33</v>
      </c>
      <c r="D298" s="23">
        <v>13.6</v>
      </c>
      <c r="E298" s="21"/>
      <c r="F298" s="23"/>
      <c r="G298" s="24">
        <f>ROUND(D298*F298,2)</f>
        <v>0</v>
      </c>
      <c r="ZY298" t="s">
        <v>20</v>
      </c>
      <c r="ZZ298" s="14" t="s">
        <v>792</v>
      </c>
    </row>
    <row r="299" spans="1:702" x14ac:dyDescent="0.35">
      <c r="A299" s="25"/>
      <c r="B299" s="26" t="s">
        <v>22</v>
      </c>
      <c r="C299" s="12"/>
      <c r="D299" s="12"/>
      <c r="E299" s="12"/>
      <c r="F299" s="12"/>
      <c r="G299" s="13"/>
    </row>
    <row r="300" spans="1:702" x14ac:dyDescent="0.35">
      <c r="A300" s="25"/>
      <c r="B300" s="27" t="s">
        <v>793</v>
      </c>
      <c r="C300" s="12"/>
      <c r="D300" s="12"/>
      <c r="E300" s="12"/>
      <c r="F300" s="12"/>
      <c r="G300" s="13"/>
    </row>
    <row r="301" spans="1:702" x14ac:dyDescent="0.35">
      <c r="A301" s="19" t="s">
        <v>794</v>
      </c>
      <c r="B301" s="20" t="s">
        <v>795</v>
      </c>
      <c r="C301" s="21" t="s">
        <v>33</v>
      </c>
      <c r="D301" s="23">
        <v>1</v>
      </c>
      <c r="E301" s="21"/>
      <c r="F301" s="23"/>
      <c r="G301" s="24">
        <f>ROUND(D301*F301,2)</f>
        <v>0</v>
      </c>
      <c r="ZY301" t="s">
        <v>20</v>
      </c>
      <c r="ZZ301" s="14" t="s">
        <v>796</v>
      </c>
    </row>
    <row r="302" spans="1:702" x14ac:dyDescent="0.35">
      <c r="A302" s="25"/>
      <c r="B302" s="26" t="s">
        <v>22</v>
      </c>
      <c r="C302" s="12"/>
      <c r="D302" s="12"/>
      <c r="E302" s="12"/>
      <c r="F302" s="12"/>
      <c r="G302" s="13"/>
    </row>
    <row r="303" spans="1:702" x14ac:dyDescent="0.35">
      <c r="A303" s="25"/>
      <c r="B303" s="27" t="s">
        <v>797</v>
      </c>
      <c r="C303" s="12"/>
      <c r="D303" s="12"/>
      <c r="E303" s="12"/>
      <c r="F303" s="12"/>
      <c r="G303" s="13"/>
    </row>
    <row r="304" spans="1:702" x14ac:dyDescent="0.35">
      <c r="A304" s="19" t="s">
        <v>798</v>
      </c>
      <c r="B304" s="20" t="s">
        <v>799</v>
      </c>
      <c r="C304" s="21" t="s">
        <v>33</v>
      </c>
      <c r="D304" s="23">
        <v>2.5</v>
      </c>
      <c r="E304" s="21"/>
      <c r="F304" s="23"/>
      <c r="G304" s="24">
        <f>ROUND(D304*F304,2)</f>
        <v>0</v>
      </c>
      <c r="ZY304" t="s">
        <v>20</v>
      </c>
      <c r="ZZ304" s="14" t="s">
        <v>800</v>
      </c>
    </row>
    <row r="305" spans="1:702" x14ac:dyDescent="0.35">
      <c r="A305" s="25"/>
      <c r="B305" s="26" t="s">
        <v>22</v>
      </c>
      <c r="C305" s="12"/>
      <c r="D305" s="12"/>
      <c r="E305" s="12"/>
      <c r="F305" s="12"/>
      <c r="G305" s="13"/>
    </row>
    <row r="306" spans="1:702" x14ac:dyDescent="0.35">
      <c r="A306" s="25"/>
      <c r="B306" s="27" t="s">
        <v>801</v>
      </c>
      <c r="C306" s="12"/>
      <c r="D306" s="12"/>
      <c r="E306" s="12"/>
      <c r="F306" s="12"/>
      <c r="G306" s="13"/>
    </row>
    <row r="307" spans="1:702" ht="30" x14ac:dyDescent="0.35">
      <c r="A307" s="25"/>
      <c r="B307" s="27" t="s">
        <v>802</v>
      </c>
      <c r="C307" s="12"/>
      <c r="D307" s="12"/>
      <c r="E307" s="12"/>
      <c r="F307" s="12"/>
      <c r="G307" s="13"/>
    </row>
    <row r="308" spans="1:702" x14ac:dyDescent="0.35">
      <c r="A308" s="19" t="s">
        <v>803</v>
      </c>
      <c r="B308" s="20" t="s">
        <v>804</v>
      </c>
      <c r="C308" s="21" t="s">
        <v>33</v>
      </c>
      <c r="D308" s="23">
        <v>10.5</v>
      </c>
      <c r="E308" s="21"/>
      <c r="F308" s="23"/>
      <c r="G308" s="24">
        <f>ROUND(D308*F308,2)</f>
        <v>0</v>
      </c>
      <c r="ZY308" t="s">
        <v>20</v>
      </c>
      <c r="ZZ308" s="14" t="s">
        <v>805</v>
      </c>
    </row>
    <row r="309" spans="1:702" x14ac:dyDescent="0.35">
      <c r="A309" s="25"/>
      <c r="B309" s="26" t="s">
        <v>22</v>
      </c>
      <c r="C309" s="12"/>
      <c r="D309" s="12"/>
      <c r="E309" s="12"/>
      <c r="F309" s="12"/>
      <c r="G309" s="13"/>
    </row>
    <row r="310" spans="1:702" x14ac:dyDescent="0.35">
      <c r="A310" s="25"/>
      <c r="B310" s="27" t="s">
        <v>806</v>
      </c>
      <c r="C310" s="12"/>
      <c r="D310" s="12"/>
      <c r="E310" s="12"/>
      <c r="F310" s="12"/>
      <c r="G310" s="13"/>
    </row>
    <row r="311" spans="1:702" x14ac:dyDescent="0.35">
      <c r="A311" s="19" t="s">
        <v>807</v>
      </c>
      <c r="B311" s="20" t="s">
        <v>808</v>
      </c>
      <c r="C311" s="21" t="s">
        <v>33</v>
      </c>
      <c r="D311" s="23">
        <v>2</v>
      </c>
      <c r="E311" s="21"/>
      <c r="F311" s="23"/>
      <c r="G311" s="24">
        <f>ROUND(D311*F311,2)</f>
        <v>0</v>
      </c>
      <c r="ZY311" t="s">
        <v>20</v>
      </c>
      <c r="ZZ311" s="14" t="s">
        <v>809</v>
      </c>
    </row>
    <row r="312" spans="1:702" x14ac:dyDescent="0.35">
      <c r="A312" s="25"/>
      <c r="B312" s="26" t="s">
        <v>22</v>
      </c>
      <c r="C312" s="12"/>
      <c r="D312" s="12"/>
      <c r="E312" s="12"/>
      <c r="F312" s="12"/>
      <c r="G312" s="13"/>
    </row>
    <row r="313" spans="1:702" x14ac:dyDescent="0.35">
      <c r="A313" s="25"/>
      <c r="B313" s="27" t="s">
        <v>810</v>
      </c>
      <c r="C313" s="12"/>
      <c r="D313" s="12"/>
      <c r="E313" s="12"/>
      <c r="F313" s="12"/>
      <c r="G313" s="13"/>
    </row>
    <row r="314" spans="1:702" x14ac:dyDescent="0.35">
      <c r="A314" s="19" t="s">
        <v>811</v>
      </c>
      <c r="B314" s="20" t="s">
        <v>812</v>
      </c>
      <c r="C314" s="21" t="s">
        <v>33</v>
      </c>
      <c r="D314" s="23">
        <v>34.17</v>
      </c>
      <c r="E314" s="21"/>
      <c r="F314" s="23"/>
      <c r="G314" s="24">
        <f>ROUND(D314*F314,2)</f>
        <v>0</v>
      </c>
      <c r="ZY314" t="s">
        <v>20</v>
      </c>
      <c r="ZZ314" s="14" t="s">
        <v>813</v>
      </c>
    </row>
    <row r="315" spans="1:702" x14ac:dyDescent="0.35">
      <c r="A315" s="25"/>
      <c r="B315" s="26" t="s">
        <v>22</v>
      </c>
      <c r="C315" s="12"/>
      <c r="D315" s="12"/>
      <c r="E315" s="12"/>
      <c r="F315" s="12"/>
      <c r="G315" s="13"/>
    </row>
    <row r="316" spans="1:702" ht="20" x14ac:dyDescent="0.35">
      <c r="A316" s="25"/>
      <c r="B316" s="27" t="s">
        <v>814</v>
      </c>
      <c r="C316" s="12"/>
      <c r="D316" s="12"/>
      <c r="E316" s="12"/>
      <c r="F316" s="12"/>
      <c r="G316" s="13"/>
    </row>
    <row r="317" spans="1:702" x14ac:dyDescent="0.35">
      <c r="A317" s="19" t="s">
        <v>815</v>
      </c>
      <c r="B317" s="20" t="s">
        <v>816</v>
      </c>
      <c r="C317" s="21" t="s">
        <v>33</v>
      </c>
      <c r="D317" s="23">
        <v>41.54</v>
      </c>
      <c r="E317" s="21"/>
      <c r="F317" s="23"/>
      <c r="G317" s="24">
        <f>ROUND(D317*F317,2)</f>
        <v>0</v>
      </c>
      <c r="ZY317" t="s">
        <v>20</v>
      </c>
      <c r="ZZ317" s="14" t="s">
        <v>817</v>
      </c>
    </row>
    <row r="318" spans="1:702" x14ac:dyDescent="0.35">
      <c r="A318" s="25"/>
      <c r="B318" s="26" t="s">
        <v>22</v>
      </c>
      <c r="C318" s="12"/>
      <c r="D318" s="12"/>
      <c r="E318" s="12"/>
      <c r="F318" s="12"/>
      <c r="G318" s="13"/>
    </row>
    <row r="319" spans="1:702" ht="20" x14ac:dyDescent="0.35">
      <c r="A319" s="25"/>
      <c r="B319" s="27" t="s">
        <v>818</v>
      </c>
      <c r="C319" s="12"/>
      <c r="D319" s="12"/>
      <c r="E319" s="12"/>
      <c r="F319" s="12"/>
      <c r="G319" s="13"/>
    </row>
    <row r="320" spans="1:702" x14ac:dyDescent="0.35">
      <c r="A320" s="25"/>
      <c r="B320" s="27" t="s">
        <v>819</v>
      </c>
      <c r="C320" s="12"/>
      <c r="D320" s="12"/>
      <c r="E320" s="12"/>
      <c r="F320" s="12"/>
      <c r="G320" s="13"/>
    </row>
    <row r="321" spans="1:702" x14ac:dyDescent="0.35">
      <c r="A321" s="19" t="s">
        <v>820</v>
      </c>
      <c r="B321" s="20" t="s">
        <v>821</v>
      </c>
      <c r="C321" s="21" t="s">
        <v>33</v>
      </c>
      <c r="D321" s="23">
        <v>44.32</v>
      </c>
      <c r="E321" s="21"/>
      <c r="F321" s="23"/>
      <c r="G321" s="24">
        <f>ROUND(D321*F321,2)</f>
        <v>0</v>
      </c>
      <c r="ZY321" t="s">
        <v>20</v>
      </c>
      <c r="ZZ321" s="14" t="s">
        <v>822</v>
      </c>
    </row>
    <row r="322" spans="1:702" x14ac:dyDescent="0.35">
      <c r="A322" s="25"/>
      <c r="B322" s="26" t="s">
        <v>22</v>
      </c>
      <c r="C322" s="12"/>
      <c r="D322" s="12"/>
      <c r="E322" s="12"/>
      <c r="F322" s="12"/>
      <c r="G322" s="13"/>
    </row>
    <row r="323" spans="1:702" x14ac:dyDescent="0.35">
      <c r="A323" s="25"/>
      <c r="B323" s="27" t="s">
        <v>823</v>
      </c>
      <c r="C323" s="12"/>
      <c r="D323" s="12"/>
      <c r="E323" s="12"/>
      <c r="F323" s="12"/>
      <c r="G323" s="13"/>
    </row>
    <row r="324" spans="1:702" ht="20" x14ac:dyDescent="0.35">
      <c r="A324" s="25"/>
      <c r="B324" s="27" t="s">
        <v>824</v>
      </c>
      <c r="C324" s="12"/>
      <c r="D324" s="12"/>
      <c r="E324" s="12"/>
      <c r="F324" s="12"/>
      <c r="G324" s="13"/>
    </row>
    <row r="325" spans="1:702" x14ac:dyDescent="0.35">
      <c r="A325" s="19" t="s">
        <v>825</v>
      </c>
      <c r="B325" s="20" t="s">
        <v>826</v>
      </c>
      <c r="C325" s="21" t="s">
        <v>19</v>
      </c>
      <c r="D325" s="22">
        <v>1</v>
      </c>
      <c r="E325" s="21"/>
      <c r="F325" s="23"/>
      <c r="G325" s="24">
        <f>ROUND(D325*F325,2)</f>
        <v>0</v>
      </c>
      <c r="ZY325" t="s">
        <v>20</v>
      </c>
      <c r="ZZ325" s="14" t="s">
        <v>827</v>
      </c>
    </row>
    <row r="326" spans="1:702" x14ac:dyDescent="0.35">
      <c r="A326" s="25"/>
      <c r="B326" s="26" t="s">
        <v>22</v>
      </c>
      <c r="C326" s="12"/>
      <c r="D326" s="12"/>
      <c r="E326" s="12"/>
      <c r="F326" s="12"/>
      <c r="G326" s="13"/>
    </row>
    <row r="327" spans="1:702" x14ac:dyDescent="0.35">
      <c r="A327" s="25"/>
      <c r="B327" s="27" t="s">
        <v>828</v>
      </c>
      <c r="C327" s="12"/>
      <c r="D327" s="12"/>
      <c r="E327" s="12"/>
      <c r="F327" s="12"/>
      <c r="G327" s="13"/>
    </row>
    <row r="328" spans="1:702" x14ac:dyDescent="0.35">
      <c r="A328" s="19" t="s">
        <v>829</v>
      </c>
      <c r="B328" s="20" t="s">
        <v>830</v>
      </c>
      <c r="C328" s="21" t="s">
        <v>33</v>
      </c>
      <c r="D328" s="23">
        <v>6</v>
      </c>
      <c r="E328" s="21"/>
      <c r="F328" s="23"/>
      <c r="G328" s="24">
        <f>ROUND(D328*F328,2)</f>
        <v>0</v>
      </c>
      <c r="ZY328" t="s">
        <v>20</v>
      </c>
      <c r="ZZ328" s="14" t="s">
        <v>831</v>
      </c>
    </row>
    <row r="329" spans="1:702" x14ac:dyDescent="0.35">
      <c r="A329" s="25"/>
      <c r="B329" s="26" t="s">
        <v>22</v>
      </c>
      <c r="C329" s="12"/>
      <c r="D329" s="12"/>
      <c r="E329" s="12"/>
      <c r="F329" s="12"/>
      <c r="G329" s="13"/>
    </row>
    <row r="330" spans="1:702" x14ac:dyDescent="0.35">
      <c r="A330" s="25"/>
      <c r="B330" s="27" t="s">
        <v>832</v>
      </c>
      <c r="C330" s="12"/>
      <c r="D330" s="12"/>
      <c r="E330" s="12"/>
      <c r="F330" s="12"/>
      <c r="G330" s="13"/>
    </row>
    <row r="331" spans="1:702" x14ac:dyDescent="0.35">
      <c r="A331" s="17" t="s">
        <v>833</v>
      </c>
      <c r="B331" s="18" t="s">
        <v>834</v>
      </c>
      <c r="C331" s="12"/>
      <c r="D331" s="12"/>
      <c r="E331" s="12"/>
      <c r="F331" s="12"/>
      <c r="G331" s="13"/>
      <c r="ZY331" t="s">
        <v>15</v>
      </c>
      <c r="ZZ331" s="14" t="s">
        <v>8</v>
      </c>
    </row>
    <row r="332" spans="1:702" ht="28" x14ac:dyDescent="0.35">
      <c r="A332" s="19" t="s">
        <v>835</v>
      </c>
      <c r="B332" s="20" t="s">
        <v>836</v>
      </c>
      <c r="C332" s="21" t="s">
        <v>33</v>
      </c>
      <c r="D332" s="23">
        <v>13</v>
      </c>
      <c r="E332" s="21"/>
      <c r="F332" s="23"/>
      <c r="G332" s="24">
        <f>ROUND(D332*F332,2)</f>
        <v>0</v>
      </c>
      <c r="ZY332" t="s">
        <v>20</v>
      </c>
      <c r="ZZ332" s="14" t="s">
        <v>837</v>
      </c>
    </row>
    <row r="333" spans="1:702" x14ac:dyDescent="0.35">
      <c r="A333" s="25"/>
      <c r="B333" s="26" t="s">
        <v>22</v>
      </c>
      <c r="C333" s="12"/>
      <c r="D333" s="12"/>
      <c r="E333" s="12"/>
      <c r="F333" s="12"/>
      <c r="G333" s="13"/>
    </row>
    <row r="334" spans="1:702" x14ac:dyDescent="0.35">
      <c r="A334" s="25"/>
      <c r="B334" s="27" t="s">
        <v>838</v>
      </c>
      <c r="C334" s="12"/>
      <c r="D334" s="12"/>
      <c r="E334" s="12"/>
      <c r="F334" s="12"/>
      <c r="G334" s="13"/>
    </row>
    <row r="335" spans="1:702" x14ac:dyDescent="0.35">
      <c r="A335" s="25"/>
      <c r="B335" s="27" t="s">
        <v>839</v>
      </c>
      <c r="C335" s="12"/>
      <c r="D335" s="12"/>
      <c r="E335" s="12"/>
      <c r="F335" s="12"/>
      <c r="G335" s="13"/>
    </row>
    <row r="336" spans="1:702" x14ac:dyDescent="0.35">
      <c r="A336" s="19" t="s">
        <v>840</v>
      </c>
      <c r="B336" s="20" t="s">
        <v>841</v>
      </c>
      <c r="C336" s="21" t="s">
        <v>33</v>
      </c>
      <c r="D336" s="23">
        <v>13</v>
      </c>
      <c r="E336" s="21"/>
      <c r="F336" s="23"/>
      <c r="G336" s="24">
        <f>ROUND(D336*F336,2)</f>
        <v>0</v>
      </c>
      <c r="ZY336" t="s">
        <v>20</v>
      </c>
      <c r="ZZ336" s="14" t="s">
        <v>842</v>
      </c>
    </row>
    <row r="337" spans="1:702" x14ac:dyDescent="0.35">
      <c r="A337" s="25"/>
      <c r="B337" s="26" t="s">
        <v>22</v>
      </c>
      <c r="C337" s="12"/>
      <c r="D337" s="12"/>
      <c r="E337" s="12"/>
      <c r="F337" s="12"/>
      <c r="G337" s="13"/>
    </row>
    <row r="338" spans="1:702" ht="20" x14ac:dyDescent="0.35">
      <c r="A338" s="25"/>
      <c r="B338" s="27" t="s">
        <v>843</v>
      </c>
      <c r="C338" s="12"/>
      <c r="D338" s="12"/>
      <c r="E338" s="12"/>
      <c r="F338" s="12"/>
      <c r="G338" s="13"/>
    </row>
    <row r="339" spans="1:702" x14ac:dyDescent="0.35">
      <c r="A339" s="25"/>
      <c r="B339" s="27" t="s">
        <v>844</v>
      </c>
      <c r="C339" s="12"/>
      <c r="D339" s="12"/>
      <c r="E339" s="12"/>
      <c r="F339" s="12"/>
      <c r="G339" s="13"/>
    </row>
    <row r="340" spans="1:702" x14ac:dyDescent="0.35">
      <c r="A340" s="19" t="s">
        <v>845</v>
      </c>
      <c r="B340" s="20" t="s">
        <v>846</v>
      </c>
      <c r="C340" s="21" t="s">
        <v>33</v>
      </c>
      <c r="D340" s="23">
        <v>35.299999999999997</v>
      </c>
      <c r="E340" s="21"/>
      <c r="F340" s="23"/>
      <c r="G340" s="24">
        <f>ROUND(D340*F340,2)</f>
        <v>0</v>
      </c>
      <c r="ZY340" t="s">
        <v>20</v>
      </c>
      <c r="ZZ340" s="14" t="s">
        <v>847</v>
      </c>
    </row>
    <row r="341" spans="1:702" x14ac:dyDescent="0.35">
      <c r="A341" s="25"/>
      <c r="B341" s="26" t="s">
        <v>22</v>
      </c>
      <c r="C341" s="12"/>
      <c r="D341" s="12"/>
      <c r="E341" s="12"/>
      <c r="F341" s="12"/>
      <c r="G341" s="13"/>
    </row>
    <row r="342" spans="1:702" ht="20" x14ac:dyDescent="0.35">
      <c r="A342" s="25"/>
      <c r="B342" s="27" t="s">
        <v>848</v>
      </c>
      <c r="C342" s="12"/>
      <c r="D342" s="12"/>
      <c r="E342" s="12"/>
      <c r="F342" s="12"/>
      <c r="G342" s="13"/>
    </row>
    <row r="343" spans="1:702" x14ac:dyDescent="0.35">
      <c r="A343" s="25"/>
      <c r="B343" s="27" t="s">
        <v>849</v>
      </c>
      <c r="C343" s="12"/>
      <c r="D343" s="12"/>
      <c r="E343" s="12"/>
      <c r="F343" s="12"/>
      <c r="G343" s="13"/>
    </row>
    <row r="344" spans="1:702" x14ac:dyDescent="0.35">
      <c r="A344" s="19" t="s">
        <v>850</v>
      </c>
      <c r="B344" s="20" t="s">
        <v>851</v>
      </c>
      <c r="C344" s="21" t="s">
        <v>33</v>
      </c>
      <c r="D344" s="23">
        <v>70.59</v>
      </c>
      <c r="E344" s="21"/>
      <c r="F344" s="23"/>
      <c r="G344" s="24">
        <f>ROUND(D344*F344,2)</f>
        <v>0</v>
      </c>
      <c r="ZY344" t="s">
        <v>20</v>
      </c>
      <c r="ZZ344" s="14" t="s">
        <v>852</v>
      </c>
    </row>
    <row r="345" spans="1:702" x14ac:dyDescent="0.35">
      <c r="A345" s="25"/>
      <c r="B345" s="26" t="s">
        <v>22</v>
      </c>
      <c r="C345" s="12"/>
      <c r="D345" s="12"/>
      <c r="E345" s="12"/>
      <c r="F345" s="12"/>
      <c r="G345" s="13"/>
    </row>
    <row r="346" spans="1:702" ht="20" x14ac:dyDescent="0.35">
      <c r="A346" s="25"/>
      <c r="B346" s="27" t="s">
        <v>853</v>
      </c>
      <c r="C346" s="12"/>
      <c r="D346" s="12"/>
      <c r="E346" s="12"/>
      <c r="F346" s="12"/>
      <c r="G346" s="13"/>
    </row>
    <row r="347" spans="1:702" x14ac:dyDescent="0.35">
      <c r="A347" s="25"/>
      <c r="B347" s="27" t="s">
        <v>854</v>
      </c>
      <c r="C347" s="12"/>
      <c r="D347" s="12"/>
      <c r="E347" s="12"/>
      <c r="F347" s="12"/>
      <c r="G347" s="13"/>
    </row>
    <row r="348" spans="1:702" ht="28" x14ac:dyDescent="0.35">
      <c r="A348" s="19" t="s">
        <v>855</v>
      </c>
      <c r="B348" s="20" t="s">
        <v>856</v>
      </c>
      <c r="C348" s="21" t="s">
        <v>0</v>
      </c>
      <c r="D348" s="22">
        <v>53</v>
      </c>
      <c r="E348" s="21"/>
      <c r="F348" s="23"/>
      <c r="G348" s="24">
        <f>ROUND(D348*F348,2)</f>
        <v>0</v>
      </c>
      <c r="ZY348" t="s">
        <v>20</v>
      </c>
      <c r="ZZ348" s="14" t="s">
        <v>857</v>
      </c>
    </row>
    <row r="349" spans="1:702" x14ac:dyDescent="0.35">
      <c r="A349" s="25"/>
      <c r="B349" s="26" t="s">
        <v>22</v>
      </c>
      <c r="C349" s="12"/>
      <c r="D349" s="12"/>
      <c r="E349" s="12"/>
      <c r="F349" s="12"/>
      <c r="G349" s="13"/>
    </row>
    <row r="350" spans="1:702" x14ac:dyDescent="0.35">
      <c r="A350" s="25"/>
      <c r="B350" s="27" t="s">
        <v>858</v>
      </c>
      <c r="C350" s="12"/>
      <c r="D350" s="12"/>
      <c r="E350" s="12"/>
      <c r="F350" s="12"/>
      <c r="G350" s="13"/>
    </row>
    <row r="351" spans="1:702" x14ac:dyDescent="0.35">
      <c r="A351" s="19" t="s">
        <v>859</v>
      </c>
      <c r="B351" s="20" t="s">
        <v>860</v>
      </c>
      <c r="C351" s="21" t="s">
        <v>19</v>
      </c>
      <c r="D351" s="22">
        <v>1</v>
      </c>
      <c r="E351" s="21"/>
      <c r="F351" s="23"/>
      <c r="G351" s="24">
        <f>ROUND(D351*F351,2)</f>
        <v>0</v>
      </c>
      <c r="ZY351" t="s">
        <v>20</v>
      </c>
      <c r="ZZ351" s="14" t="s">
        <v>861</v>
      </c>
    </row>
    <row r="352" spans="1:702" x14ac:dyDescent="0.35">
      <c r="A352" s="25"/>
      <c r="B352" s="26" t="s">
        <v>22</v>
      </c>
      <c r="C352" s="12"/>
      <c r="D352" s="12"/>
      <c r="E352" s="12"/>
      <c r="F352" s="12"/>
      <c r="G352" s="13"/>
    </row>
    <row r="353" spans="1:702" ht="20" x14ac:dyDescent="0.35">
      <c r="A353" s="25"/>
      <c r="B353" s="27" t="s">
        <v>862</v>
      </c>
      <c r="C353" s="12"/>
      <c r="D353" s="12"/>
      <c r="E353" s="12"/>
      <c r="F353" s="12"/>
      <c r="G353" s="13"/>
    </row>
    <row r="354" spans="1:702" x14ac:dyDescent="0.35">
      <c r="A354" s="19" t="s">
        <v>863</v>
      </c>
      <c r="B354" s="20" t="s">
        <v>864</v>
      </c>
      <c r="C354" s="21" t="s">
        <v>0</v>
      </c>
      <c r="D354" s="22">
        <v>2</v>
      </c>
      <c r="E354" s="21"/>
      <c r="F354" s="23"/>
      <c r="G354" s="24">
        <f>ROUND(D354*F354,2)</f>
        <v>0</v>
      </c>
      <c r="ZY354" t="s">
        <v>20</v>
      </c>
      <c r="ZZ354" s="14" t="s">
        <v>865</v>
      </c>
    </row>
    <row r="355" spans="1:702" x14ac:dyDescent="0.35">
      <c r="A355" s="25"/>
      <c r="B355" s="26" t="s">
        <v>22</v>
      </c>
      <c r="C355" s="12"/>
      <c r="D355" s="12"/>
      <c r="E355" s="12"/>
      <c r="F355" s="12"/>
      <c r="G355" s="13"/>
    </row>
    <row r="356" spans="1:702" ht="20" x14ac:dyDescent="0.35">
      <c r="A356" s="25"/>
      <c r="B356" s="27" t="s">
        <v>866</v>
      </c>
      <c r="C356" s="12"/>
      <c r="D356" s="12"/>
      <c r="E356" s="12"/>
      <c r="F356" s="12"/>
      <c r="G356" s="13"/>
    </row>
    <row r="357" spans="1:702" x14ac:dyDescent="0.35">
      <c r="A357" s="19" t="s">
        <v>867</v>
      </c>
      <c r="B357" s="20" t="s">
        <v>868</v>
      </c>
      <c r="C357" s="21" t="s">
        <v>0</v>
      </c>
      <c r="D357" s="22">
        <v>4</v>
      </c>
      <c r="E357" s="21"/>
      <c r="F357" s="23"/>
      <c r="G357" s="24">
        <f>ROUND(D357*F357,2)</f>
        <v>0</v>
      </c>
      <c r="ZY357" t="s">
        <v>20</v>
      </c>
      <c r="ZZ357" s="14" t="s">
        <v>869</v>
      </c>
    </row>
    <row r="358" spans="1:702" x14ac:dyDescent="0.35">
      <c r="A358" s="25"/>
      <c r="B358" s="26" t="s">
        <v>22</v>
      </c>
      <c r="C358" s="12"/>
      <c r="D358" s="12"/>
      <c r="E358" s="12"/>
      <c r="F358" s="12"/>
      <c r="G358" s="13"/>
    </row>
    <row r="359" spans="1:702" x14ac:dyDescent="0.35">
      <c r="A359" s="25"/>
      <c r="B359" s="27" t="s">
        <v>870</v>
      </c>
      <c r="C359" s="12"/>
      <c r="D359" s="12"/>
      <c r="E359" s="12"/>
      <c r="F359" s="12"/>
      <c r="G359" s="13"/>
    </row>
    <row r="360" spans="1:702" x14ac:dyDescent="0.35">
      <c r="A360" s="19" t="s">
        <v>871</v>
      </c>
      <c r="B360" s="20" t="s">
        <v>872</v>
      </c>
      <c r="C360" s="21" t="s">
        <v>0</v>
      </c>
      <c r="D360" s="22">
        <v>12</v>
      </c>
      <c r="E360" s="21"/>
      <c r="F360" s="23"/>
      <c r="G360" s="24">
        <f>ROUND(D360*F360,2)</f>
        <v>0</v>
      </c>
      <c r="ZY360" t="s">
        <v>20</v>
      </c>
      <c r="ZZ360" s="14" t="s">
        <v>873</v>
      </c>
    </row>
    <row r="361" spans="1:702" x14ac:dyDescent="0.35">
      <c r="A361" s="25"/>
      <c r="B361" s="26" t="s">
        <v>22</v>
      </c>
      <c r="C361" s="12"/>
      <c r="D361" s="12"/>
      <c r="E361" s="12"/>
      <c r="F361" s="12"/>
      <c r="G361" s="13"/>
    </row>
    <row r="362" spans="1:702" x14ac:dyDescent="0.35">
      <c r="A362" s="25"/>
      <c r="B362" s="27" t="s">
        <v>870</v>
      </c>
      <c r="C362" s="12"/>
      <c r="D362" s="12"/>
      <c r="E362" s="12"/>
      <c r="F362" s="12"/>
      <c r="G362" s="13"/>
    </row>
    <row r="363" spans="1:702" ht="26" x14ac:dyDescent="0.35">
      <c r="A363" s="17" t="s">
        <v>874</v>
      </c>
      <c r="B363" s="18" t="s">
        <v>875</v>
      </c>
      <c r="C363" s="12"/>
      <c r="D363" s="12"/>
      <c r="E363" s="12"/>
      <c r="F363" s="12"/>
      <c r="G363" s="13"/>
      <c r="ZY363" t="s">
        <v>15</v>
      </c>
      <c r="ZZ363" s="14"/>
    </row>
    <row r="364" spans="1:702" x14ac:dyDescent="0.35">
      <c r="A364" s="19" t="s">
        <v>876</v>
      </c>
      <c r="B364" s="20" t="s">
        <v>860</v>
      </c>
      <c r="C364" s="21" t="s">
        <v>19</v>
      </c>
      <c r="D364" s="22">
        <v>1</v>
      </c>
      <c r="E364" s="21"/>
      <c r="F364" s="23"/>
      <c r="G364" s="24">
        <f>ROUND(D364*F364,2)</f>
        <v>0</v>
      </c>
      <c r="ZY364" t="s">
        <v>20</v>
      </c>
      <c r="ZZ364" s="14" t="s">
        <v>877</v>
      </c>
    </row>
    <row r="365" spans="1:702" x14ac:dyDescent="0.35">
      <c r="A365" s="25"/>
      <c r="B365" s="26" t="s">
        <v>22</v>
      </c>
      <c r="C365" s="12"/>
      <c r="D365" s="12"/>
      <c r="E365" s="12"/>
      <c r="F365" s="12"/>
      <c r="G365" s="13"/>
    </row>
    <row r="366" spans="1:702" ht="30" x14ac:dyDescent="0.35">
      <c r="A366" s="30"/>
      <c r="B366" s="31" t="s">
        <v>878</v>
      </c>
      <c r="C366" s="12"/>
      <c r="D366" s="12"/>
      <c r="E366" s="12"/>
      <c r="F366" s="12"/>
      <c r="G366" s="13"/>
    </row>
    <row r="367" spans="1:702" x14ac:dyDescent="0.35">
      <c r="A367" s="30"/>
      <c r="B367" s="33"/>
      <c r="C367" s="34"/>
      <c r="D367" s="34"/>
      <c r="E367" s="34"/>
      <c r="F367" s="34"/>
      <c r="G367" s="35"/>
    </row>
    <row r="368" spans="1:702" x14ac:dyDescent="0.35">
      <c r="A368" s="36"/>
      <c r="B368" s="36"/>
      <c r="C368" s="36"/>
      <c r="D368" s="36"/>
      <c r="E368" s="36"/>
      <c r="F368" s="36"/>
      <c r="G368" s="36"/>
    </row>
    <row r="369" spans="1:701" ht="29" x14ac:dyDescent="0.35">
      <c r="B369" s="37" t="s">
        <v>1193</v>
      </c>
      <c r="G369" s="38">
        <f>SUBTOTAL(109,G4:G367)</f>
        <v>0</v>
      </c>
      <c r="ZY369" t="s">
        <v>1188</v>
      </c>
    </row>
    <row r="370" spans="1:701" x14ac:dyDescent="0.35">
      <c r="A370" s="39">
        <v>20</v>
      </c>
      <c r="B370" s="37" t="str">
        <f>CONCATENATE("Montant TVA (",A370,"%)")</f>
        <v>Montant TVA (20%)</v>
      </c>
      <c r="G370" s="38">
        <f>(G369*A370)/100</f>
        <v>0</v>
      </c>
      <c r="ZY370" t="s">
        <v>1189</v>
      </c>
    </row>
    <row r="371" spans="1:701" x14ac:dyDescent="0.35">
      <c r="B371" s="37" t="s">
        <v>1190</v>
      </c>
      <c r="G371" s="38">
        <f>G369+G370</f>
        <v>0</v>
      </c>
      <c r="ZY371" t="s">
        <v>1191</v>
      </c>
    </row>
    <row r="372" spans="1:701" x14ac:dyDescent="0.35">
      <c r="G372" s="38"/>
    </row>
    <row r="373" spans="1:701" x14ac:dyDescent="0.35">
      <c r="G373" s="38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92985-0A81-4F65-9BA4-EC6B7CFB2184}">
  <sheetPr>
    <pageSetUpPr fitToPage="1"/>
  </sheetPr>
  <dimension ref="A1:ZZ116"/>
  <sheetViews>
    <sheetView showGridLines="0" workbookViewId="0">
      <pane xSplit="2" ySplit="2" topLeftCell="C103" activePane="bottomRight" state="frozen"/>
      <selection pane="topRight" activeCell="C1" sqref="C1"/>
      <selection pane="bottomLeft" activeCell="A3" sqref="A3"/>
      <selection pane="bottomRight" activeCell="G113" sqref="G11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40"/>
      <c r="B1" s="41"/>
      <c r="C1" s="41"/>
      <c r="D1" s="41"/>
      <c r="E1" s="41"/>
      <c r="F1" s="41"/>
      <c r="G1" s="42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879</v>
      </c>
      <c r="B4" s="11" t="s">
        <v>880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881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8</v>
      </c>
    </row>
    <row r="6" spans="1:702" x14ac:dyDescent="0.35">
      <c r="A6" s="17" t="s">
        <v>882</v>
      </c>
      <c r="B6" s="18" t="s">
        <v>883</v>
      </c>
      <c r="C6" s="12"/>
      <c r="D6" s="12"/>
      <c r="E6" s="12"/>
      <c r="F6" s="12"/>
      <c r="G6" s="13"/>
      <c r="ZY6" t="s">
        <v>15</v>
      </c>
      <c r="ZZ6" s="14" t="s">
        <v>8</v>
      </c>
    </row>
    <row r="7" spans="1:702" x14ac:dyDescent="0.35">
      <c r="A7" s="19" t="s">
        <v>884</v>
      </c>
      <c r="B7" s="20" t="s">
        <v>885</v>
      </c>
      <c r="C7" s="21" t="s">
        <v>41</v>
      </c>
      <c r="D7" s="23">
        <v>682.32</v>
      </c>
      <c r="E7" s="21"/>
      <c r="F7" s="23"/>
      <c r="G7" s="24">
        <f>ROUND(D7*F7,2)</f>
        <v>0</v>
      </c>
      <c r="ZY7" t="s">
        <v>20</v>
      </c>
      <c r="ZZ7" s="14" t="s">
        <v>886</v>
      </c>
    </row>
    <row r="8" spans="1:702" x14ac:dyDescent="0.35">
      <c r="A8" s="25"/>
      <c r="B8" s="26" t="s">
        <v>22</v>
      </c>
      <c r="C8" s="12"/>
      <c r="D8" s="12"/>
      <c r="E8" s="12"/>
      <c r="F8" s="12"/>
      <c r="G8" s="13"/>
    </row>
    <row r="9" spans="1:702" x14ac:dyDescent="0.35">
      <c r="A9" s="25"/>
      <c r="B9" s="27" t="s">
        <v>887</v>
      </c>
      <c r="C9" s="12"/>
      <c r="D9" s="12"/>
      <c r="E9" s="12"/>
      <c r="F9" s="12"/>
      <c r="G9" s="13"/>
    </row>
    <row r="10" spans="1:702" x14ac:dyDescent="0.35">
      <c r="A10" s="19" t="s">
        <v>888</v>
      </c>
      <c r="B10" s="20" t="s">
        <v>889</v>
      </c>
      <c r="C10" s="21" t="s">
        <v>41</v>
      </c>
      <c r="D10" s="23">
        <v>682.32</v>
      </c>
      <c r="E10" s="21"/>
      <c r="F10" s="23"/>
      <c r="G10" s="24">
        <f>ROUND(D10*F10,2)</f>
        <v>0</v>
      </c>
      <c r="ZY10" t="s">
        <v>20</v>
      </c>
      <c r="ZZ10" s="14" t="s">
        <v>890</v>
      </c>
    </row>
    <row r="11" spans="1:702" x14ac:dyDescent="0.35">
      <c r="A11" s="25"/>
      <c r="B11" s="26" t="s">
        <v>22</v>
      </c>
      <c r="C11" s="12"/>
      <c r="D11" s="12"/>
      <c r="E11" s="12"/>
      <c r="F11" s="12"/>
      <c r="G11" s="13"/>
    </row>
    <row r="12" spans="1:702" ht="20" x14ac:dyDescent="0.35">
      <c r="A12" s="25"/>
      <c r="B12" s="27" t="s">
        <v>891</v>
      </c>
      <c r="C12" s="12"/>
      <c r="D12" s="12"/>
      <c r="E12" s="12"/>
      <c r="F12" s="12"/>
      <c r="G12" s="13"/>
    </row>
    <row r="13" spans="1:702" ht="28" x14ac:dyDescent="0.35">
      <c r="A13" s="19" t="s">
        <v>892</v>
      </c>
      <c r="B13" s="20" t="s">
        <v>893</v>
      </c>
      <c r="C13" s="21" t="s">
        <v>41</v>
      </c>
      <c r="D13" s="23">
        <v>903.84</v>
      </c>
      <c r="E13" s="21"/>
      <c r="F13" s="23"/>
      <c r="G13" s="24">
        <f>ROUND(D13*F13,2)</f>
        <v>0</v>
      </c>
      <c r="ZY13" t="s">
        <v>20</v>
      </c>
      <c r="ZZ13" s="14" t="s">
        <v>894</v>
      </c>
    </row>
    <row r="14" spans="1:702" x14ac:dyDescent="0.35">
      <c r="A14" s="25"/>
      <c r="B14" s="26" t="s">
        <v>22</v>
      </c>
      <c r="C14" s="12"/>
      <c r="D14" s="12"/>
      <c r="E14" s="12"/>
      <c r="F14" s="12"/>
      <c r="G14" s="13"/>
    </row>
    <row r="15" spans="1:702" x14ac:dyDescent="0.35">
      <c r="A15" s="25"/>
      <c r="B15" s="27" t="s">
        <v>895</v>
      </c>
      <c r="C15" s="12"/>
      <c r="D15" s="12"/>
      <c r="E15" s="12"/>
      <c r="F15" s="12"/>
      <c r="G15" s="13"/>
    </row>
    <row r="16" spans="1:702" x14ac:dyDescent="0.35">
      <c r="A16" s="25"/>
      <c r="B16" s="27" t="s">
        <v>896</v>
      </c>
      <c r="C16" s="12"/>
      <c r="D16" s="12"/>
      <c r="E16" s="12"/>
      <c r="F16" s="12"/>
      <c r="G16" s="13"/>
    </row>
    <row r="17" spans="1:702" x14ac:dyDescent="0.35">
      <c r="A17" s="25"/>
      <c r="B17" s="27" t="s">
        <v>897</v>
      </c>
      <c r="C17" s="12"/>
      <c r="D17" s="12"/>
      <c r="E17" s="12"/>
      <c r="F17" s="12"/>
      <c r="G17" s="13"/>
    </row>
    <row r="18" spans="1:702" x14ac:dyDescent="0.35">
      <c r="A18" s="25"/>
      <c r="B18" s="27" t="s">
        <v>898</v>
      </c>
      <c r="C18" s="12"/>
      <c r="D18" s="12"/>
      <c r="E18" s="12"/>
      <c r="F18" s="12"/>
      <c r="G18" s="13"/>
    </row>
    <row r="19" spans="1:702" ht="20" x14ac:dyDescent="0.35">
      <c r="A19" s="25"/>
      <c r="B19" s="27" t="s">
        <v>899</v>
      </c>
      <c r="C19" s="12"/>
      <c r="D19" s="12"/>
      <c r="E19" s="12"/>
      <c r="F19" s="12"/>
      <c r="G19" s="13"/>
    </row>
    <row r="20" spans="1:702" x14ac:dyDescent="0.35">
      <c r="A20" s="19" t="s">
        <v>900</v>
      </c>
      <c r="B20" s="20" t="s">
        <v>901</v>
      </c>
      <c r="C20" s="21" t="s">
        <v>41</v>
      </c>
      <c r="D20" s="23">
        <v>903.84</v>
      </c>
      <c r="E20" s="21"/>
      <c r="F20" s="23"/>
      <c r="G20" s="24">
        <f>ROUND(D20*F20,2)</f>
        <v>0</v>
      </c>
      <c r="ZY20" t="s">
        <v>20</v>
      </c>
      <c r="ZZ20" s="14" t="s">
        <v>902</v>
      </c>
    </row>
    <row r="21" spans="1:702" x14ac:dyDescent="0.35">
      <c r="A21" s="25"/>
      <c r="B21" s="26" t="s">
        <v>22</v>
      </c>
      <c r="C21" s="12"/>
      <c r="D21" s="12"/>
      <c r="E21" s="12"/>
      <c r="F21" s="12"/>
      <c r="G21" s="13"/>
    </row>
    <row r="22" spans="1:702" x14ac:dyDescent="0.35">
      <c r="A22" s="25"/>
      <c r="B22" s="27" t="s">
        <v>895</v>
      </c>
      <c r="C22" s="12"/>
      <c r="D22" s="12"/>
      <c r="E22" s="12"/>
      <c r="F22" s="12"/>
      <c r="G22" s="13"/>
    </row>
    <row r="23" spans="1:702" x14ac:dyDescent="0.35">
      <c r="A23" s="25"/>
      <c r="B23" s="27" t="s">
        <v>896</v>
      </c>
      <c r="C23" s="12"/>
      <c r="D23" s="12"/>
      <c r="E23" s="12"/>
      <c r="F23" s="12"/>
      <c r="G23" s="13"/>
    </row>
    <row r="24" spans="1:702" x14ac:dyDescent="0.35">
      <c r="A24" s="25"/>
      <c r="B24" s="27" t="s">
        <v>897</v>
      </c>
      <c r="C24" s="12"/>
      <c r="D24" s="12"/>
      <c r="E24" s="12"/>
      <c r="F24" s="12"/>
      <c r="G24" s="13"/>
    </row>
    <row r="25" spans="1:702" x14ac:dyDescent="0.35">
      <c r="A25" s="25"/>
      <c r="B25" s="27" t="s">
        <v>898</v>
      </c>
      <c r="C25" s="12"/>
      <c r="D25" s="12"/>
      <c r="E25" s="12"/>
      <c r="F25" s="12"/>
      <c r="G25" s="13"/>
    </row>
    <row r="26" spans="1:702" x14ac:dyDescent="0.35">
      <c r="A26" s="19" t="s">
        <v>903</v>
      </c>
      <c r="B26" s="20" t="s">
        <v>904</v>
      </c>
      <c r="C26" s="21" t="s">
        <v>33</v>
      </c>
      <c r="D26" s="23">
        <v>300.06</v>
      </c>
      <c r="E26" s="21"/>
      <c r="F26" s="23"/>
      <c r="G26" s="24">
        <f>ROUND(D26*F26,2)</f>
        <v>0</v>
      </c>
      <c r="ZY26" t="s">
        <v>20</v>
      </c>
      <c r="ZZ26" s="14" t="s">
        <v>905</v>
      </c>
    </row>
    <row r="27" spans="1:702" x14ac:dyDescent="0.35">
      <c r="A27" s="25"/>
      <c r="B27" s="26" t="s">
        <v>22</v>
      </c>
      <c r="C27" s="12"/>
      <c r="D27" s="12"/>
      <c r="E27" s="12"/>
      <c r="F27" s="12"/>
      <c r="G27" s="13"/>
    </row>
    <row r="28" spans="1:702" x14ac:dyDescent="0.35">
      <c r="A28" s="25"/>
      <c r="B28" s="27" t="s">
        <v>906</v>
      </c>
      <c r="C28" s="12"/>
      <c r="D28" s="12"/>
      <c r="E28" s="12"/>
      <c r="F28" s="12"/>
      <c r="G28" s="13"/>
    </row>
    <row r="29" spans="1:702" x14ac:dyDescent="0.35">
      <c r="A29" s="25"/>
      <c r="B29" s="27" t="s">
        <v>895</v>
      </c>
      <c r="C29" s="12"/>
      <c r="D29" s="12"/>
      <c r="E29" s="12"/>
      <c r="F29" s="12"/>
      <c r="G29" s="13"/>
    </row>
    <row r="30" spans="1:702" x14ac:dyDescent="0.35">
      <c r="A30" s="25"/>
      <c r="B30" s="27" t="s">
        <v>896</v>
      </c>
      <c r="C30" s="12"/>
      <c r="D30" s="12"/>
      <c r="E30" s="12"/>
      <c r="F30" s="12"/>
      <c r="G30" s="13"/>
    </row>
    <row r="31" spans="1:702" x14ac:dyDescent="0.35">
      <c r="A31" s="25"/>
      <c r="B31" s="27" t="s">
        <v>897</v>
      </c>
      <c r="C31" s="12"/>
      <c r="D31" s="12"/>
      <c r="E31" s="12"/>
      <c r="F31" s="12"/>
      <c r="G31" s="13"/>
    </row>
    <row r="32" spans="1:702" x14ac:dyDescent="0.35">
      <c r="A32" s="25"/>
      <c r="B32" s="27" t="s">
        <v>898</v>
      </c>
      <c r="C32" s="12"/>
      <c r="D32" s="12"/>
      <c r="E32" s="12"/>
      <c r="F32" s="12"/>
      <c r="G32" s="13"/>
    </row>
    <row r="33" spans="1:702" x14ac:dyDescent="0.35">
      <c r="A33" s="19" t="s">
        <v>907</v>
      </c>
      <c r="B33" s="20" t="s">
        <v>908</v>
      </c>
      <c r="C33" s="21" t="s">
        <v>41</v>
      </c>
      <c r="D33" s="23">
        <v>897.1</v>
      </c>
      <c r="E33" s="21"/>
      <c r="F33" s="23"/>
      <c r="G33" s="24">
        <f>ROUND(D33*F33,2)</f>
        <v>0</v>
      </c>
      <c r="ZY33" t="s">
        <v>20</v>
      </c>
      <c r="ZZ33" s="14" t="s">
        <v>909</v>
      </c>
    </row>
    <row r="34" spans="1:702" x14ac:dyDescent="0.35">
      <c r="A34" s="25"/>
      <c r="B34" s="26" t="s">
        <v>22</v>
      </c>
      <c r="C34" s="12"/>
      <c r="D34" s="12"/>
      <c r="E34" s="12"/>
      <c r="F34" s="12"/>
      <c r="G34" s="13"/>
    </row>
    <row r="35" spans="1:702" x14ac:dyDescent="0.35">
      <c r="A35" s="25"/>
      <c r="B35" s="27" t="s">
        <v>895</v>
      </c>
      <c r="C35" s="12"/>
      <c r="D35" s="12"/>
      <c r="E35" s="12"/>
      <c r="F35" s="12"/>
      <c r="G35" s="13"/>
    </row>
    <row r="36" spans="1:702" x14ac:dyDescent="0.35">
      <c r="A36" s="25"/>
      <c r="B36" s="27" t="s">
        <v>896</v>
      </c>
      <c r="C36" s="12"/>
      <c r="D36" s="12"/>
      <c r="E36" s="12"/>
      <c r="F36" s="12"/>
      <c r="G36" s="13"/>
    </row>
    <row r="37" spans="1:702" x14ac:dyDescent="0.35">
      <c r="A37" s="25"/>
      <c r="B37" s="27" t="s">
        <v>897</v>
      </c>
      <c r="C37" s="12"/>
      <c r="D37" s="12"/>
      <c r="E37" s="12"/>
      <c r="F37" s="12"/>
      <c r="G37" s="13"/>
    </row>
    <row r="38" spans="1:702" x14ac:dyDescent="0.35">
      <c r="A38" s="25"/>
      <c r="B38" s="27" t="s">
        <v>898</v>
      </c>
      <c r="C38" s="12"/>
      <c r="D38" s="12"/>
      <c r="E38" s="12"/>
      <c r="F38" s="12"/>
      <c r="G38" s="13"/>
    </row>
    <row r="39" spans="1:702" x14ac:dyDescent="0.35">
      <c r="A39" s="19" t="s">
        <v>910</v>
      </c>
      <c r="B39" s="20" t="s">
        <v>911</v>
      </c>
      <c r="C39" s="21" t="s">
        <v>33</v>
      </c>
      <c r="D39" s="23">
        <v>49.28</v>
      </c>
      <c r="E39" s="21"/>
      <c r="F39" s="23"/>
      <c r="G39" s="24">
        <f>ROUND(D39*F39,2)</f>
        <v>0</v>
      </c>
      <c r="ZY39" t="s">
        <v>20</v>
      </c>
      <c r="ZZ39" s="14" t="s">
        <v>912</v>
      </c>
    </row>
    <row r="40" spans="1:702" x14ac:dyDescent="0.35">
      <c r="A40" s="25"/>
      <c r="B40" s="26" t="s">
        <v>22</v>
      </c>
      <c r="C40" s="12"/>
      <c r="D40" s="12"/>
      <c r="E40" s="12"/>
      <c r="F40" s="12"/>
      <c r="G40" s="13"/>
    </row>
    <row r="41" spans="1:702" x14ac:dyDescent="0.35">
      <c r="A41" s="25"/>
      <c r="B41" s="27" t="s">
        <v>913</v>
      </c>
      <c r="C41" s="12"/>
      <c r="D41" s="12"/>
      <c r="E41" s="12"/>
      <c r="F41" s="12"/>
      <c r="G41" s="13"/>
    </row>
    <row r="42" spans="1:702" ht="28" x14ac:dyDescent="0.35">
      <c r="A42" s="19" t="s">
        <v>914</v>
      </c>
      <c r="B42" s="20" t="s">
        <v>915</v>
      </c>
      <c r="C42" s="21" t="s">
        <v>33</v>
      </c>
      <c r="D42" s="23">
        <v>110.42</v>
      </c>
      <c r="E42" s="21"/>
      <c r="F42" s="23"/>
      <c r="G42" s="24">
        <f>ROUND(D42*F42,2)</f>
        <v>0</v>
      </c>
      <c r="ZY42" t="s">
        <v>20</v>
      </c>
      <c r="ZZ42" s="14" t="s">
        <v>916</v>
      </c>
    </row>
    <row r="43" spans="1:702" x14ac:dyDescent="0.35">
      <c r="A43" s="25"/>
      <c r="B43" s="26" t="s">
        <v>22</v>
      </c>
      <c r="C43" s="12"/>
      <c r="D43" s="12"/>
      <c r="E43" s="12"/>
      <c r="F43" s="12"/>
      <c r="G43" s="13"/>
    </row>
    <row r="44" spans="1:702" ht="20" x14ac:dyDescent="0.35">
      <c r="A44" s="25"/>
      <c r="B44" s="27" t="s">
        <v>917</v>
      </c>
      <c r="C44" s="12"/>
      <c r="D44" s="12"/>
      <c r="E44" s="12"/>
      <c r="F44" s="12"/>
      <c r="G44" s="13"/>
    </row>
    <row r="45" spans="1:702" x14ac:dyDescent="0.35">
      <c r="A45" s="19" t="s">
        <v>918</v>
      </c>
      <c r="B45" s="20" t="s">
        <v>919</v>
      </c>
      <c r="C45" s="21" t="s">
        <v>33</v>
      </c>
      <c r="D45" s="23">
        <v>73.23</v>
      </c>
      <c r="E45" s="21"/>
      <c r="F45" s="23"/>
      <c r="G45" s="24">
        <f>ROUND(D45*F45,2)</f>
        <v>0</v>
      </c>
      <c r="ZY45" t="s">
        <v>20</v>
      </c>
      <c r="ZZ45" s="14" t="s">
        <v>920</v>
      </c>
    </row>
    <row r="46" spans="1:702" x14ac:dyDescent="0.35">
      <c r="A46" s="25"/>
      <c r="B46" s="26" t="s">
        <v>22</v>
      </c>
      <c r="C46" s="12"/>
      <c r="D46" s="12"/>
      <c r="E46" s="12"/>
      <c r="F46" s="12"/>
      <c r="G46" s="13"/>
    </row>
    <row r="47" spans="1:702" x14ac:dyDescent="0.35">
      <c r="A47" s="25"/>
      <c r="B47" s="27" t="s">
        <v>921</v>
      </c>
      <c r="C47" s="12"/>
      <c r="D47" s="12"/>
      <c r="E47" s="12"/>
      <c r="F47" s="12"/>
      <c r="G47" s="13"/>
    </row>
    <row r="48" spans="1:702" x14ac:dyDescent="0.35">
      <c r="A48" s="19" t="s">
        <v>922</v>
      </c>
      <c r="B48" s="20" t="s">
        <v>923</v>
      </c>
      <c r="C48" s="21" t="s">
        <v>33</v>
      </c>
      <c r="D48" s="23">
        <v>13.4</v>
      </c>
      <c r="E48" s="21"/>
      <c r="F48" s="23"/>
      <c r="G48" s="24">
        <f>ROUND(D48*F48,2)</f>
        <v>0</v>
      </c>
      <c r="ZY48" t="s">
        <v>20</v>
      </c>
      <c r="ZZ48" s="14" t="s">
        <v>924</v>
      </c>
    </row>
    <row r="49" spans="1:702" x14ac:dyDescent="0.35">
      <c r="A49" s="25"/>
      <c r="B49" s="26" t="s">
        <v>22</v>
      </c>
      <c r="C49" s="12"/>
      <c r="D49" s="12"/>
      <c r="E49" s="12"/>
      <c r="F49" s="12"/>
      <c r="G49" s="13"/>
    </row>
    <row r="50" spans="1:702" x14ac:dyDescent="0.35">
      <c r="A50" s="25"/>
      <c r="B50" s="27" t="s">
        <v>925</v>
      </c>
      <c r="C50" s="12"/>
      <c r="D50" s="12"/>
      <c r="E50" s="12"/>
      <c r="F50" s="12"/>
      <c r="G50" s="13"/>
    </row>
    <row r="51" spans="1:702" x14ac:dyDescent="0.35">
      <c r="A51" s="17" t="s">
        <v>926</v>
      </c>
      <c r="B51" s="18" t="s">
        <v>927</v>
      </c>
      <c r="C51" s="12"/>
      <c r="D51" s="12"/>
      <c r="E51" s="12"/>
      <c r="F51" s="12"/>
      <c r="G51" s="13"/>
      <c r="ZY51" t="s">
        <v>15</v>
      </c>
      <c r="ZZ51" s="14" t="s">
        <v>8</v>
      </c>
    </row>
    <row r="52" spans="1:702" x14ac:dyDescent="0.35">
      <c r="A52" s="19" t="s">
        <v>928</v>
      </c>
      <c r="B52" s="20" t="s">
        <v>929</v>
      </c>
      <c r="C52" s="21" t="s">
        <v>33</v>
      </c>
      <c r="D52" s="23">
        <v>81.790000000000006</v>
      </c>
      <c r="E52" s="21"/>
      <c r="F52" s="23"/>
      <c r="G52" s="24">
        <f>ROUND(D52*F52,2)</f>
        <v>0</v>
      </c>
      <c r="ZY52" t="s">
        <v>20</v>
      </c>
      <c r="ZZ52" s="14" t="s">
        <v>930</v>
      </c>
    </row>
    <row r="53" spans="1:702" x14ac:dyDescent="0.35">
      <c r="A53" s="25"/>
      <c r="B53" s="26" t="s">
        <v>22</v>
      </c>
      <c r="C53" s="12"/>
      <c r="D53" s="12"/>
      <c r="E53" s="12"/>
      <c r="F53" s="12"/>
      <c r="G53" s="13"/>
    </row>
    <row r="54" spans="1:702" x14ac:dyDescent="0.35">
      <c r="A54" s="25"/>
      <c r="B54" s="27" t="s">
        <v>931</v>
      </c>
      <c r="C54" s="12"/>
      <c r="D54" s="12"/>
      <c r="E54" s="12"/>
      <c r="F54" s="12"/>
      <c r="G54" s="13"/>
    </row>
    <row r="55" spans="1:702" x14ac:dyDescent="0.35">
      <c r="A55" s="19" t="s">
        <v>932</v>
      </c>
      <c r="B55" s="20" t="s">
        <v>933</v>
      </c>
      <c r="C55" s="21" t="s">
        <v>33</v>
      </c>
      <c r="D55" s="23">
        <v>78.97</v>
      </c>
      <c r="E55" s="21"/>
      <c r="F55" s="23"/>
      <c r="G55" s="24">
        <f>ROUND(D55*F55,2)</f>
        <v>0</v>
      </c>
      <c r="ZY55" t="s">
        <v>20</v>
      </c>
      <c r="ZZ55" s="14" t="s">
        <v>934</v>
      </c>
    </row>
    <row r="56" spans="1:702" x14ac:dyDescent="0.35">
      <c r="A56" s="25"/>
      <c r="B56" s="26" t="s">
        <v>22</v>
      </c>
      <c r="C56" s="12"/>
      <c r="D56" s="12"/>
      <c r="E56" s="12"/>
      <c r="F56" s="12"/>
      <c r="G56" s="13"/>
    </row>
    <row r="57" spans="1:702" x14ac:dyDescent="0.35">
      <c r="A57" s="25"/>
      <c r="B57" s="27" t="s">
        <v>935</v>
      </c>
      <c r="C57" s="12"/>
      <c r="D57" s="12"/>
      <c r="E57" s="12"/>
      <c r="F57" s="12"/>
      <c r="G57" s="13"/>
    </row>
    <row r="58" spans="1:702" x14ac:dyDescent="0.35">
      <c r="A58" s="19" t="s">
        <v>936</v>
      </c>
      <c r="B58" s="20" t="s">
        <v>937</v>
      </c>
      <c r="C58" s="21" t="s">
        <v>33</v>
      </c>
      <c r="D58" s="23">
        <v>197.07</v>
      </c>
      <c r="E58" s="21"/>
      <c r="F58" s="23"/>
      <c r="G58" s="24">
        <f>ROUND(D58*F58,2)</f>
        <v>0</v>
      </c>
      <c r="ZY58" t="s">
        <v>20</v>
      </c>
      <c r="ZZ58" s="14" t="s">
        <v>938</v>
      </c>
    </row>
    <row r="59" spans="1:702" x14ac:dyDescent="0.35">
      <c r="A59" s="25"/>
      <c r="B59" s="26" t="s">
        <v>22</v>
      </c>
      <c r="C59" s="12"/>
      <c r="D59" s="12"/>
      <c r="E59" s="12"/>
      <c r="F59" s="12"/>
      <c r="G59" s="13"/>
    </row>
    <row r="60" spans="1:702" x14ac:dyDescent="0.35">
      <c r="A60" s="25"/>
      <c r="B60" s="27" t="s">
        <v>939</v>
      </c>
      <c r="C60" s="12"/>
      <c r="D60" s="12"/>
      <c r="E60" s="12"/>
      <c r="F60" s="12"/>
      <c r="G60" s="13"/>
    </row>
    <row r="61" spans="1:702" ht="28" x14ac:dyDescent="0.35">
      <c r="A61" s="19" t="s">
        <v>940</v>
      </c>
      <c r="B61" s="20" t="s">
        <v>941</v>
      </c>
      <c r="C61" s="21" t="s">
        <v>33</v>
      </c>
      <c r="D61" s="23">
        <v>45.45</v>
      </c>
      <c r="E61" s="21"/>
      <c r="F61" s="23"/>
      <c r="G61" s="24">
        <f>ROUND(D61*F61,2)</f>
        <v>0</v>
      </c>
      <c r="ZY61" t="s">
        <v>20</v>
      </c>
      <c r="ZZ61" s="14" t="s">
        <v>942</v>
      </c>
    </row>
    <row r="62" spans="1:702" x14ac:dyDescent="0.35">
      <c r="A62" s="25"/>
      <c r="B62" s="26" t="s">
        <v>22</v>
      </c>
      <c r="C62" s="12"/>
      <c r="D62" s="12"/>
      <c r="E62" s="12"/>
      <c r="F62" s="12"/>
      <c r="G62" s="13"/>
    </row>
    <row r="63" spans="1:702" x14ac:dyDescent="0.35">
      <c r="A63" s="25"/>
      <c r="B63" s="27" t="s">
        <v>943</v>
      </c>
      <c r="C63" s="12"/>
      <c r="D63" s="12"/>
      <c r="E63" s="12"/>
      <c r="F63" s="12"/>
      <c r="G63" s="13"/>
    </row>
    <row r="64" spans="1:702" ht="28" x14ac:dyDescent="0.35">
      <c r="A64" s="19" t="s">
        <v>944</v>
      </c>
      <c r="B64" s="20" t="s">
        <v>945</v>
      </c>
      <c r="C64" s="21" t="s">
        <v>33</v>
      </c>
      <c r="D64" s="23">
        <v>2.42</v>
      </c>
      <c r="E64" s="21"/>
      <c r="F64" s="23"/>
      <c r="G64" s="24">
        <f>ROUND(D64*F64,2)</f>
        <v>0</v>
      </c>
      <c r="ZY64" t="s">
        <v>20</v>
      </c>
      <c r="ZZ64" s="14" t="s">
        <v>946</v>
      </c>
    </row>
    <row r="65" spans="1:702" x14ac:dyDescent="0.35">
      <c r="A65" s="25"/>
      <c r="B65" s="26" t="s">
        <v>22</v>
      </c>
      <c r="C65" s="12"/>
      <c r="D65" s="12"/>
      <c r="E65" s="12"/>
      <c r="F65" s="12"/>
      <c r="G65" s="13"/>
    </row>
    <row r="66" spans="1:702" ht="20" x14ac:dyDescent="0.35">
      <c r="A66" s="25"/>
      <c r="B66" s="27" t="s">
        <v>947</v>
      </c>
      <c r="C66" s="12"/>
      <c r="D66" s="12"/>
      <c r="E66" s="12"/>
      <c r="F66" s="12"/>
      <c r="G66" s="13"/>
    </row>
    <row r="67" spans="1:702" x14ac:dyDescent="0.35">
      <c r="A67" s="19" t="s">
        <v>948</v>
      </c>
      <c r="B67" s="20" t="s">
        <v>949</v>
      </c>
      <c r="C67" s="21" t="s">
        <v>33</v>
      </c>
      <c r="D67" s="23">
        <v>180</v>
      </c>
      <c r="E67" s="21"/>
      <c r="F67" s="23"/>
      <c r="G67" s="24">
        <f>ROUND(D67*F67,2)</f>
        <v>0</v>
      </c>
      <c r="ZY67" t="s">
        <v>20</v>
      </c>
      <c r="ZZ67" s="14" t="s">
        <v>950</v>
      </c>
    </row>
    <row r="68" spans="1:702" x14ac:dyDescent="0.35">
      <c r="A68" s="25"/>
      <c r="B68" s="26" t="s">
        <v>22</v>
      </c>
      <c r="C68" s="12"/>
      <c r="D68" s="12"/>
      <c r="E68" s="12"/>
      <c r="F68" s="12"/>
      <c r="G68" s="13"/>
    </row>
    <row r="69" spans="1:702" x14ac:dyDescent="0.35">
      <c r="A69" s="25"/>
      <c r="B69" s="27" t="s">
        <v>951</v>
      </c>
      <c r="C69" s="12"/>
      <c r="D69" s="12"/>
      <c r="E69" s="12"/>
      <c r="F69" s="12"/>
      <c r="G69" s="13"/>
    </row>
    <row r="70" spans="1:702" x14ac:dyDescent="0.35">
      <c r="A70" s="19" t="s">
        <v>952</v>
      </c>
      <c r="B70" s="20" t="s">
        <v>953</v>
      </c>
      <c r="C70" s="21" t="s">
        <v>19</v>
      </c>
      <c r="D70" s="22">
        <v>1</v>
      </c>
      <c r="E70" s="21"/>
      <c r="F70" s="23"/>
      <c r="G70" s="24">
        <f>ROUND(D70*F70,2)</f>
        <v>0</v>
      </c>
      <c r="ZY70" t="s">
        <v>20</v>
      </c>
      <c r="ZZ70" s="14" t="s">
        <v>954</v>
      </c>
    </row>
    <row r="71" spans="1:702" x14ac:dyDescent="0.35">
      <c r="A71" s="25"/>
      <c r="B71" s="26" t="s">
        <v>22</v>
      </c>
      <c r="C71" s="12"/>
      <c r="D71" s="12"/>
      <c r="E71" s="12"/>
      <c r="F71" s="12"/>
      <c r="G71" s="13"/>
    </row>
    <row r="72" spans="1:702" x14ac:dyDescent="0.35">
      <c r="A72" s="25"/>
      <c r="B72" s="27" t="s">
        <v>955</v>
      </c>
      <c r="C72" s="12"/>
      <c r="D72" s="12"/>
      <c r="E72" s="12"/>
      <c r="F72" s="12"/>
      <c r="G72" s="13"/>
    </row>
    <row r="73" spans="1:702" x14ac:dyDescent="0.35">
      <c r="A73" s="19" t="s">
        <v>956</v>
      </c>
      <c r="B73" s="20" t="s">
        <v>957</v>
      </c>
      <c r="C73" s="21" t="s">
        <v>0</v>
      </c>
      <c r="D73" s="22">
        <v>2</v>
      </c>
      <c r="E73" s="21"/>
      <c r="F73" s="23"/>
      <c r="G73" s="24">
        <f>ROUND(D73*F73,2)</f>
        <v>0</v>
      </c>
      <c r="ZY73" t="s">
        <v>20</v>
      </c>
      <c r="ZZ73" s="14" t="s">
        <v>958</v>
      </c>
    </row>
    <row r="74" spans="1:702" x14ac:dyDescent="0.35">
      <c r="A74" s="25"/>
      <c r="B74" s="26" t="s">
        <v>22</v>
      </c>
      <c r="C74" s="12"/>
      <c r="D74" s="12"/>
      <c r="E74" s="12"/>
      <c r="F74" s="12"/>
      <c r="G74" s="13"/>
    </row>
    <row r="75" spans="1:702" x14ac:dyDescent="0.35">
      <c r="A75" s="25"/>
      <c r="B75" s="27" t="s">
        <v>959</v>
      </c>
      <c r="C75" s="12"/>
      <c r="D75" s="12"/>
      <c r="E75" s="12"/>
      <c r="F75" s="12"/>
      <c r="G75" s="13"/>
    </row>
    <row r="76" spans="1:702" x14ac:dyDescent="0.35">
      <c r="A76" s="19" t="s">
        <v>960</v>
      </c>
      <c r="B76" s="20" t="s">
        <v>961</v>
      </c>
      <c r="C76" s="21" t="s">
        <v>0</v>
      </c>
      <c r="D76" s="22">
        <v>20</v>
      </c>
      <c r="E76" s="21"/>
      <c r="F76" s="23"/>
      <c r="G76" s="24">
        <f>ROUND(D76*F76,2)</f>
        <v>0</v>
      </c>
      <c r="ZY76" t="s">
        <v>20</v>
      </c>
      <c r="ZZ76" s="14" t="s">
        <v>962</v>
      </c>
    </row>
    <row r="77" spans="1:702" x14ac:dyDescent="0.35">
      <c r="A77" s="25"/>
      <c r="B77" s="26" t="s">
        <v>22</v>
      </c>
      <c r="C77" s="12"/>
      <c r="D77" s="12"/>
      <c r="E77" s="12"/>
      <c r="F77" s="12"/>
      <c r="G77" s="13"/>
    </row>
    <row r="78" spans="1:702" x14ac:dyDescent="0.35">
      <c r="A78" s="25"/>
      <c r="B78" s="27" t="s">
        <v>963</v>
      </c>
      <c r="C78" s="12"/>
      <c r="D78" s="12"/>
      <c r="E78" s="12"/>
      <c r="F78" s="12"/>
      <c r="G78" s="13"/>
    </row>
    <row r="79" spans="1:702" x14ac:dyDescent="0.35">
      <c r="A79" s="25"/>
      <c r="B79" s="27" t="s">
        <v>964</v>
      </c>
      <c r="C79" s="12"/>
      <c r="D79" s="12"/>
      <c r="E79" s="12"/>
      <c r="F79" s="12"/>
      <c r="G79" s="13"/>
    </row>
    <row r="80" spans="1:702" x14ac:dyDescent="0.35">
      <c r="A80" s="19" t="s">
        <v>965</v>
      </c>
      <c r="B80" s="20" t="s">
        <v>966</v>
      </c>
      <c r="C80" s="21" t="s">
        <v>0</v>
      </c>
      <c r="D80" s="22">
        <v>5</v>
      </c>
      <c r="E80" s="21"/>
      <c r="F80" s="23"/>
      <c r="G80" s="24">
        <f>ROUND(D80*F80,2)</f>
        <v>0</v>
      </c>
      <c r="ZY80" t="s">
        <v>20</v>
      </c>
      <c r="ZZ80" s="14" t="s">
        <v>967</v>
      </c>
    </row>
    <row r="81" spans="1:702" x14ac:dyDescent="0.35">
      <c r="A81" s="25"/>
      <c r="B81" s="26" t="s">
        <v>22</v>
      </c>
      <c r="C81" s="12"/>
      <c r="D81" s="12"/>
      <c r="E81" s="12"/>
      <c r="F81" s="12"/>
      <c r="G81" s="13"/>
    </row>
    <row r="82" spans="1:702" x14ac:dyDescent="0.35">
      <c r="A82" s="25"/>
      <c r="B82" s="27" t="s">
        <v>968</v>
      </c>
      <c r="C82" s="12"/>
      <c r="D82" s="12"/>
      <c r="E82" s="12"/>
      <c r="F82" s="12"/>
      <c r="G82" s="13"/>
    </row>
    <row r="83" spans="1:702" x14ac:dyDescent="0.35">
      <c r="A83" s="17" t="s">
        <v>969</v>
      </c>
      <c r="B83" s="18" t="s">
        <v>970</v>
      </c>
      <c r="C83" s="12"/>
      <c r="D83" s="12"/>
      <c r="E83" s="12"/>
      <c r="F83" s="12"/>
      <c r="G83" s="13"/>
      <c r="ZY83" t="s">
        <v>15</v>
      </c>
      <c r="ZZ83" s="14" t="s">
        <v>8</v>
      </c>
    </row>
    <row r="84" spans="1:702" x14ac:dyDescent="0.35">
      <c r="A84" s="19" t="s">
        <v>971</v>
      </c>
      <c r="B84" s="20" t="s">
        <v>972</v>
      </c>
      <c r="C84" s="21" t="s">
        <v>0</v>
      </c>
      <c r="D84" s="22">
        <v>7</v>
      </c>
      <c r="E84" s="21"/>
      <c r="F84" s="23"/>
      <c r="G84" s="24">
        <f>ROUND(D84*F84,2)</f>
        <v>0</v>
      </c>
      <c r="ZY84" t="s">
        <v>20</v>
      </c>
      <c r="ZZ84" s="14" t="s">
        <v>973</v>
      </c>
    </row>
    <row r="85" spans="1:702" x14ac:dyDescent="0.35">
      <c r="A85" s="25"/>
      <c r="B85" s="26" t="s">
        <v>22</v>
      </c>
      <c r="C85" s="12"/>
      <c r="D85" s="12"/>
      <c r="E85" s="12"/>
      <c r="F85" s="12"/>
      <c r="G85" s="13"/>
    </row>
    <row r="86" spans="1:702" x14ac:dyDescent="0.35">
      <c r="A86" s="25"/>
      <c r="B86" s="27" t="s">
        <v>974</v>
      </c>
      <c r="C86" s="12"/>
      <c r="D86" s="12"/>
      <c r="E86" s="12"/>
      <c r="F86" s="12"/>
      <c r="G86" s="13"/>
    </row>
    <row r="87" spans="1:702" x14ac:dyDescent="0.35">
      <c r="A87" s="19" t="s">
        <v>975</v>
      </c>
      <c r="B87" s="20" t="s">
        <v>976</v>
      </c>
      <c r="C87" s="21" t="s">
        <v>0</v>
      </c>
      <c r="D87" s="22">
        <v>4</v>
      </c>
      <c r="E87" s="21"/>
      <c r="F87" s="23"/>
      <c r="G87" s="24">
        <f>ROUND(D87*F87,2)</f>
        <v>0</v>
      </c>
      <c r="ZY87" t="s">
        <v>20</v>
      </c>
      <c r="ZZ87" s="14" t="s">
        <v>977</v>
      </c>
    </row>
    <row r="88" spans="1:702" x14ac:dyDescent="0.35">
      <c r="A88" s="25"/>
      <c r="B88" s="26" t="s">
        <v>22</v>
      </c>
      <c r="C88" s="12"/>
      <c r="D88" s="12"/>
      <c r="E88" s="12"/>
      <c r="F88" s="12"/>
      <c r="G88" s="13"/>
    </row>
    <row r="89" spans="1:702" x14ac:dyDescent="0.35">
      <c r="A89" s="25"/>
      <c r="B89" s="27" t="s">
        <v>978</v>
      </c>
      <c r="C89" s="12"/>
      <c r="D89" s="12"/>
      <c r="E89" s="12"/>
      <c r="F89" s="12"/>
      <c r="G89" s="13"/>
    </row>
    <row r="90" spans="1:702" x14ac:dyDescent="0.35">
      <c r="A90" s="19" t="s">
        <v>979</v>
      </c>
      <c r="B90" s="20" t="s">
        <v>980</v>
      </c>
      <c r="C90" s="21" t="s">
        <v>0</v>
      </c>
      <c r="D90" s="22">
        <v>7</v>
      </c>
      <c r="E90" s="21"/>
      <c r="F90" s="23"/>
      <c r="G90" s="24">
        <f>ROUND(D90*F90,2)</f>
        <v>0</v>
      </c>
      <c r="ZY90" t="s">
        <v>20</v>
      </c>
      <c r="ZZ90" s="14" t="s">
        <v>981</v>
      </c>
    </row>
    <row r="91" spans="1:702" x14ac:dyDescent="0.35">
      <c r="A91" s="25"/>
      <c r="B91" s="26" t="s">
        <v>22</v>
      </c>
      <c r="C91" s="12"/>
      <c r="D91" s="12"/>
      <c r="E91" s="12"/>
      <c r="F91" s="12"/>
      <c r="G91" s="13"/>
    </row>
    <row r="92" spans="1:702" x14ac:dyDescent="0.35">
      <c r="A92" s="25"/>
      <c r="B92" s="27" t="s">
        <v>982</v>
      </c>
      <c r="C92" s="12"/>
      <c r="D92" s="12"/>
      <c r="E92" s="12"/>
      <c r="F92" s="12"/>
      <c r="G92" s="13"/>
    </row>
    <row r="93" spans="1:702" x14ac:dyDescent="0.35">
      <c r="A93" s="19" t="s">
        <v>983</v>
      </c>
      <c r="B93" s="20" t="s">
        <v>984</v>
      </c>
      <c r="C93" s="21" t="s">
        <v>33</v>
      </c>
      <c r="D93" s="23">
        <v>60</v>
      </c>
      <c r="E93" s="21"/>
      <c r="F93" s="23"/>
      <c r="G93" s="24">
        <f>ROUND(D93*F93,2)</f>
        <v>0</v>
      </c>
      <c r="ZY93" t="s">
        <v>20</v>
      </c>
      <c r="ZZ93" s="14" t="s">
        <v>985</v>
      </c>
    </row>
    <row r="94" spans="1:702" x14ac:dyDescent="0.35">
      <c r="A94" s="25"/>
      <c r="B94" s="26" t="s">
        <v>22</v>
      </c>
      <c r="C94" s="12"/>
      <c r="D94" s="12"/>
      <c r="E94" s="12"/>
      <c r="F94" s="12"/>
      <c r="G94" s="13"/>
    </row>
    <row r="95" spans="1:702" x14ac:dyDescent="0.35">
      <c r="A95" s="25"/>
      <c r="B95" s="27" t="s">
        <v>974</v>
      </c>
      <c r="C95" s="12"/>
      <c r="D95" s="12"/>
      <c r="E95" s="12"/>
      <c r="F95" s="12"/>
      <c r="G95" s="13"/>
    </row>
    <row r="96" spans="1:702" x14ac:dyDescent="0.35">
      <c r="A96" s="19" t="s">
        <v>986</v>
      </c>
      <c r="B96" s="20" t="s">
        <v>987</v>
      </c>
      <c r="C96" s="21" t="s">
        <v>0</v>
      </c>
      <c r="D96" s="22">
        <v>10</v>
      </c>
      <c r="E96" s="21"/>
      <c r="F96" s="23"/>
      <c r="G96" s="24">
        <f>ROUND(D96*F96,2)</f>
        <v>0</v>
      </c>
      <c r="ZY96" t="s">
        <v>20</v>
      </c>
      <c r="ZZ96" s="14" t="s">
        <v>988</v>
      </c>
    </row>
    <row r="97" spans="1:702" x14ac:dyDescent="0.35">
      <c r="A97" s="25"/>
      <c r="B97" s="26" t="s">
        <v>22</v>
      </c>
      <c r="C97" s="12"/>
      <c r="D97" s="12"/>
      <c r="E97" s="12"/>
      <c r="F97" s="12"/>
      <c r="G97" s="13"/>
    </row>
    <row r="98" spans="1:702" x14ac:dyDescent="0.35">
      <c r="A98" s="25"/>
      <c r="B98" s="27" t="s">
        <v>982</v>
      </c>
      <c r="C98" s="12"/>
      <c r="D98" s="12"/>
      <c r="E98" s="12"/>
      <c r="F98" s="12"/>
      <c r="G98" s="13"/>
    </row>
    <row r="99" spans="1:702" x14ac:dyDescent="0.35">
      <c r="A99" s="25"/>
      <c r="B99" s="27" t="s">
        <v>989</v>
      </c>
      <c r="C99" s="12"/>
      <c r="D99" s="12"/>
      <c r="E99" s="12"/>
      <c r="F99" s="12"/>
      <c r="G99" s="13"/>
    </row>
    <row r="100" spans="1:702" x14ac:dyDescent="0.35">
      <c r="A100" s="19" t="s">
        <v>990</v>
      </c>
      <c r="B100" s="20" t="s">
        <v>991</v>
      </c>
      <c r="C100" s="21" t="s">
        <v>0</v>
      </c>
      <c r="D100" s="22">
        <v>7</v>
      </c>
      <c r="E100" s="21"/>
      <c r="F100" s="23"/>
      <c r="G100" s="24">
        <f>ROUND(D100*F100,2)</f>
        <v>0</v>
      </c>
      <c r="ZY100" t="s">
        <v>20</v>
      </c>
      <c r="ZZ100" s="14" t="s">
        <v>992</v>
      </c>
    </row>
    <row r="101" spans="1:702" x14ac:dyDescent="0.35">
      <c r="A101" s="25"/>
      <c r="B101" s="26" t="s">
        <v>22</v>
      </c>
      <c r="C101" s="12"/>
      <c r="D101" s="12"/>
      <c r="E101" s="12"/>
      <c r="F101" s="12"/>
      <c r="G101" s="13"/>
    </row>
    <row r="102" spans="1:702" x14ac:dyDescent="0.35">
      <c r="A102" s="25"/>
      <c r="B102" s="27" t="s">
        <v>974</v>
      </c>
      <c r="C102" s="12"/>
      <c r="D102" s="12"/>
      <c r="E102" s="12"/>
      <c r="F102" s="12"/>
      <c r="G102" s="13"/>
    </row>
    <row r="103" spans="1:702" x14ac:dyDescent="0.35">
      <c r="A103" s="17" t="s">
        <v>993</v>
      </c>
      <c r="B103" s="18" t="s">
        <v>994</v>
      </c>
      <c r="C103" s="12"/>
      <c r="D103" s="12"/>
      <c r="E103" s="12"/>
      <c r="F103" s="12"/>
      <c r="G103" s="13"/>
      <c r="ZY103" t="s">
        <v>15</v>
      </c>
      <c r="ZZ103" s="14" t="s">
        <v>8</v>
      </c>
    </row>
    <row r="104" spans="1:702" ht="28" x14ac:dyDescent="0.35">
      <c r="A104" s="19" t="s">
        <v>995</v>
      </c>
      <c r="B104" s="20" t="s">
        <v>996</v>
      </c>
      <c r="C104" s="21" t="s">
        <v>0</v>
      </c>
      <c r="D104" s="22">
        <v>1</v>
      </c>
      <c r="E104" s="21"/>
      <c r="F104" s="23"/>
      <c r="G104" s="24">
        <f>ROUND(D104*F104,2)</f>
        <v>0</v>
      </c>
      <c r="ZY104" t="s">
        <v>20</v>
      </c>
      <c r="ZZ104" s="14" t="s">
        <v>997</v>
      </c>
    </row>
    <row r="105" spans="1:702" x14ac:dyDescent="0.35">
      <c r="A105" s="25"/>
      <c r="B105" s="26" t="s">
        <v>22</v>
      </c>
      <c r="C105" s="12"/>
      <c r="D105" s="12"/>
      <c r="E105" s="12"/>
      <c r="F105" s="12"/>
      <c r="G105" s="13"/>
    </row>
    <row r="106" spans="1:702" x14ac:dyDescent="0.35">
      <c r="A106" s="25"/>
      <c r="B106" s="27" t="s">
        <v>998</v>
      </c>
      <c r="C106" s="12"/>
      <c r="D106" s="12"/>
      <c r="E106" s="12"/>
      <c r="F106" s="12"/>
      <c r="G106" s="13"/>
    </row>
    <row r="107" spans="1:702" x14ac:dyDescent="0.35">
      <c r="A107" s="19" t="s">
        <v>999</v>
      </c>
      <c r="B107" s="20" t="s">
        <v>1000</v>
      </c>
      <c r="C107" s="21" t="s">
        <v>0</v>
      </c>
      <c r="D107" s="22">
        <v>4</v>
      </c>
      <c r="E107" s="21"/>
      <c r="F107" s="23"/>
      <c r="G107" s="24">
        <f>ROUND(D107*F107,2)</f>
        <v>0</v>
      </c>
      <c r="ZY107" t="s">
        <v>20</v>
      </c>
      <c r="ZZ107" s="14" t="s">
        <v>1001</v>
      </c>
    </row>
    <row r="108" spans="1:702" x14ac:dyDescent="0.35">
      <c r="A108" s="25"/>
      <c r="B108" s="26" t="s">
        <v>22</v>
      </c>
      <c r="C108" s="12"/>
      <c r="D108" s="12"/>
      <c r="E108" s="12"/>
      <c r="F108" s="12"/>
      <c r="G108" s="13"/>
    </row>
    <row r="109" spans="1:702" x14ac:dyDescent="0.35">
      <c r="A109" s="30"/>
      <c r="B109" s="31" t="s">
        <v>1002</v>
      </c>
      <c r="C109" s="12"/>
      <c r="D109" s="12"/>
      <c r="E109" s="12"/>
      <c r="F109" s="12"/>
      <c r="G109" s="13"/>
    </row>
    <row r="110" spans="1:702" x14ac:dyDescent="0.35">
      <c r="A110" s="30"/>
      <c r="B110" s="33"/>
      <c r="C110" s="34"/>
      <c r="D110" s="34"/>
      <c r="E110" s="34"/>
      <c r="F110" s="34"/>
      <c r="G110" s="35"/>
    </row>
    <row r="111" spans="1:702" x14ac:dyDescent="0.35">
      <c r="A111" s="36"/>
      <c r="B111" s="36"/>
      <c r="C111" s="36"/>
      <c r="D111" s="36"/>
      <c r="E111" s="36"/>
      <c r="F111" s="36"/>
      <c r="G111" s="36"/>
    </row>
    <row r="112" spans="1:702" ht="29" x14ac:dyDescent="0.35">
      <c r="B112" s="37" t="s">
        <v>1194</v>
      </c>
      <c r="G112" s="38">
        <f>SUBTOTAL(109,G4:G110)</f>
        <v>0</v>
      </c>
      <c r="ZY112" t="s">
        <v>1188</v>
      </c>
    </row>
    <row r="113" spans="1:701" x14ac:dyDescent="0.35">
      <c r="A113" s="39">
        <v>20</v>
      </c>
      <c r="B113" s="37" t="str">
        <f>CONCATENATE("Montant TVA (",A113,"%)")</f>
        <v>Montant TVA (20%)</v>
      </c>
      <c r="G113" s="38">
        <f>(G112*A113)/100</f>
        <v>0</v>
      </c>
      <c r="ZY113" t="s">
        <v>1189</v>
      </c>
    </row>
    <row r="114" spans="1:701" x14ac:dyDescent="0.35">
      <c r="B114" s="37" t="s">
        <v>1190</v>
      </c>
      <c r="G114" s="38">
        <f>G112+G113</f>
        <v>0</v>
      </c>
      <c r="ZY114" t="s">
        <v>1191</v>
      </c>
    </row>
    <row r="115" spans="1:701" x14ac:dyDescent="0.35">
      <c r="G115" s="38"/>
    </row>
    <row r="116" spans="1:701" x14ac:dyDescent="0.35">
      <c r="G116" s="38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C0E5F-056F-4595-BC48-6B6D6AD2819D}">
  <sheetPr>
    <pageSetUpPr fitToPage="1"/>
  </sheetPr>
  <dimension ref="A1:ZZ56"/>
  <sheetViews>
    <sheetView showGridLines="0" workbookViewId="0">
      <pane xSplit="2" ySplit="2" topLeftCell="C44" activePane="bottomRight" state="frozen"/>
      <selection pane="topRight" activeCell="C1" sqref="C1"/>
      <selection pane="bottomLeft" activeCell="A3" sqref="A3"/>
      <selection pane="bottomRight" activeCell="G53" sqref="G5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40"/>
      <c r="B1" s="41"/>
      <c r="C1" s="41"/>
      <c r="D1" s="41"/>
      <c r="E1" s="41"/>
      <c r="F1" s="41"/>
      <c r="G1" s="42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1003</v>
      </c>
      <c r="B4" s="11" t="s">
        <v>1004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1005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8</v>
      </c>
    </row>
    <row r="6" spans="1:702" ht="26" x14ac:dyDescent="0.35">
      <c r="A6" s="17" t="s">
        <v>1006</v>
      </c>
      <c r="B6" s="18" t="s">
        <v>1007</v>
      </c>
      <c r="C6" s="12"/>
      <c r="D6" s="12"/>
      <c r="E6" s="12"/>
      <c r="F6" s="12"/>
      <c r="G6" s="13"/>
      <c r="ZY6" t="s">
        <v>15</v>
      </c>
      <c r="ZZ6" s="14" t="s">
        <v>8</v>
      </c>
    </row>
    <row r="7" spans="1:702" ht="28" x14ac:dyDescent="0.35">
      <c r="A7" s="19" t="s">
        <v>1008</v>
      </c>
      <c r="B7" s="20" t="s">
        <v>1009</v>
      </c>
      <c r="C7" s="21" t="s">
        <v>0</v>
      </c>
      <c r="D7" s="22">
        <v>3</v>
      </c>
      <c r="E7" s="21"/>
      <c r="F7" s="23"/>
      <c r="G7" s="24">
        <f>ROUND(D7*F7,2)</f>
        <v>0</v>
      </c>
      <c r="ZY7" t="s">
        <v>20</v>
      </c>
      <c r="ZZ7" s="14" t="s">
        <v>1010</v>
      </c>
    </row>
    <row r="8" spans="1:702" x14ac:dyDescent="0.35">
      <c r="A8" s="25"/>
      <c r="B8" s="26" t="s">
        <v>22</v>
      </c>
      <c r="C8" s="12"/>
      <c r="D8" s="12"/>
      <c r="E8" s="12"/>
      <c r="F8" s="12"/>
      <c r="G8" s="13"/>
    </row>
    <row r="9" spans="1:702" x14ac:dyDescent="0.35">
      <c r="A9" s="25"/>
      <c r="B9" s="27" t="s">
        <v>1011</v>
      </c>
      <c r="C9" s="12"/>
      <c r="D9" s="12"/>
      <c r="E9" s="12"/>
      <c r="F9" s="12"/>
      <c r="G9" s="13"/>
    </row>
    <row r="10" spans="1:702" ht="28" x14ac:dyDescent="0.35">
      <c r="A10" s="19" t="s">
        <v>1012</v>
      </c>
      <c r="B10" s="20" t="s">
        <v>1013</v>
      </c>
      <c r="C10" s="21" t="s">
        <v>0</v>
      </c>
      <c r="D10" s="22">
        <v>1</v>
      </c>
      <c r="E10" s="21"/>
      <c r="F10" s="23"/>
      <c r="G10" s="24">
        <f>ROUND(D10*F10,2)</f>
        <v>0</v>
      </c>
      <c r="ZY10" t="s">
        <v>20</v>
      </c>
      <c r="ZZ10" s="14" t="s">
        <v>1014</v>
      </c>
    </row>
    <row r="11" spans="1:702" x14ac:dyDescent="0.35">
      <c r="A11" s="25"/>
      <c r="B11" s="26" t="s">
        <v>22</v>
      </c>
      <c r="C11" s="12"/>
      <c r="D11" s="12"/>
      <c r="E11" s="12"/>
      <c r="F11" s="12"/>
      <c r="G11" s="13"/>
    </row>
    <row r="12" spans="1:702" x14ac:dyDescent="0.35">
      <c r="A12" s="25"/>
      <c r="B12" s="27" t="s">
        <v>1015</v>
      </c>
      <c r="C12" s="12"/>
      <c r="D12" s="12"/>
      <c r="E12" s="12"/>
      <c r="F12" s="12"/>
      <c r="G12" s="13"/>
    </row>
    <row r="13" spans="1:702" ht="28" x14ac:dyDescent="0.35">
      <c r="A13" s="19" t="s">
        <v>1016</v>
      </c>
      <c r="B13" s="20" t="s">
        <v>1017</v>
      </c>
      <c r="C13" s="21" t="s">
        <v>0</v>
      </c>
      <c r="D13" s="22">
        <v>2</v>
      </c>
      <c r="E13" s="21"/>
      <c r="F13" s="23"/>
      <c r="G13" s="24">
        <f>ROUND(D13*F13,2)</f>
        <v>0</v>
      </c>
      <c r="ZY13" t="s">
        <v>20</v>
      </c>
      <c r="ZZ13" s="14" t="s">
        <v>1018</v>
      </c>
    </row>
    <row r="14" spans="1:702" x14ac:dyDescent="0.35">
      <c r="A14" s="25"/>
      <c r="B14" s="26" t="s">
        <v>22</v>
      </c>
      <c r="C14" s="12"/>
      <c r="D14" s="12"/>
      <c r="E14" s="12"/>
      <c r="F14" s="12"/>
      <c r="G14" s="13"/>
    </row>
    <row r="15" spans="1:702" x14ac:dyDescent="0.35">
      <c r="A15" s="25"/>
      <c r="B15" s="27" t="s">
        <v>1019</v>
      </c>
      <c r="C15" s="12"/>
      <c r="D15" s="12"/>
      <c r="E15" s="12"/>
      <c r="F15" s="12"/>
      <c r="G15" s="13"/>
    </row>
    <row r="16" spans="1:702" ht="28" x14ac:dyDescent="0.35">
      <c r="A16" s="19" t="s">
        <v>1020</v>
      </c>
      <c r="B16" s="20" t="s">
        <v>1021</v>
      </c>
      <c r="C16" s="21" t="s">
        <v>0</v>
      </c>
      <c r="D16" s="22">
        <v>2</v>
      </c>
      <c r="E16" s="21"/>
      <c r="F16" s="23"/>
      <c r="G16" s="24">
        <f>ROUND(D16*F16,2)</f>
        <v>0</v>
      </c>
      <c r="ZY16" t="s">
        <v>20</v>
      </c>
      <c r="ZZ16" s="14" t="s">
        <v>1022</v>
      </c>
    </row>
    <row r="17" spans="1:702" x14ac:dyDescent="0.35">
      <c r="A17" s="25"/>
      <c r="B17" s="26" t="s">
        <v>22</v>
      </c>
      <c r="C17" s="12"/>
      <c r="D17" s="12"/>
      <c r="E17" s="12"/>
      <c r="F17" s="12"/>
      <c r="G17" s="13"/>
    </row>
    <row r="18" spans="1:702" x14ac:dyDescent="0.35">
      <c r="A18" s="25"/>
      <c r="B18" s="27" t="s">
        <v>1023</v>
      </c>
      <c r="C18" s="12"/>
      <c r="D18" s="12"/>
      <c r="E18" s="12"/>
      <c r="F18" s="12"/>
      <c r="G18" s="13"/>
    </row>
    <row r="19" spans="1:702" ht="28" x14ac:dyDescent="0.35">
      <c r="A19" s="19" t="s">
        <v>1024</v>
      </c>
      <c r="B19" s="20" t="s">
        <v>1025</v>
      </c>
      <c r="C19" s="21" t="s">
        <v>0</v>
      </c>
      <c r="D19" s="22">
        <v>11</v>
      </c>
      <c r="E19" s="21"/>
      <c r="F19" s="23"/>
      <c r="G19" s="24">
        <f>ROUND(D19*F19,2)</f>
        <v>0</v>
      </c>
      <c r="ZY19" t="s">
        <v>20</v>
      </c>
      <c r="ZZ19" s="14" t="s">
        <v>1026</v>
      </c>
    </row>
    <row r="20" spans="1:702" x14ac:dyDescent="0.35">
      <c r="A20" s="25"/>
      <c r="B20" s="26" t="s">
        <v>22</v>
      </c>
      <c r="C20" s="12"/>
      <c r="D20" s="12"/>
      <c r="E20" s="12"/>
      <c r="F20" s="12"/>
      <c r="G20" s="13"/>
    </row>
    <row r="21" spans="1:702" x14ac:dyDescent="0.35">
      <c r="A21" s="25"/>
      <c r="B21" s="27" t="s">
        <v>1027</v>
      </c>
      <c r="C21" s="12"/>
      <c r="D21" s="12"/>
      <c r="E21" s="12"/>
      <c r="F21" s="12"/>
      <c r="G21" s="13"/>
    </row>
    <row r="22" spans="1:702" x14ac:dyDescent="0.35">
      <c r="A22" s="19" t="s">
        <v>1028</v>
      </c>
      <c r="B22" s="20" t="s">
        <v>1029</v>
      </c>
      <c r="C22" s="21" t="s">
        <v>0</v>
      </c>
      <c r="D22" s="22">
        <v>1</v>
      </c>
      <c r="E22" s="21"/>
      <c r="F22" s="23"/>
      <c r="G22" s="24">
        <f>ROUND(D22*F22,2)</f>
        <v>0</v>
      </c>
      <c r="ZY22" t="s">
        <v>20</v>
      </c>
      <c r="ZZ22" s="14" t="s">
        <v>1030</v>
      </c>
    </row>
    <row r="23" spans="1:702" x14ac:dyDescent="0.35">
      <c r="A23" s="25"/>
      <c r="B23" s="26" t="s">
        <v>22</v>
      </c>
      <c r="C23" s="12"/>
      <c r="D23" s="12"/>
      <c r="E23" s="12"/>
      <c r="F23" s="12"/>
      <c r="G23" s="13"/>
    </row>
    <row r="24" spans="1:702" x14ac:dyDescent="0.35">
      <c r="A24" s="25"/>
      <c r="B24" s="27" t="s">
        <v>1031</v>
      </c>
      <c r="C24" s="12"/>
      <c r="D24" s="12"/>
      <c r="E24" s="12"/>
      <c r="F24" s="12"/>
      <c r="G24" s="13"/>
    </row>
    <row r="25" spans="1:702" x14ac:dyDescent="0.35">
      <c r="A25" s="19" t="s">
        <v>1032</v>
      </c>
      <c r="B25" s="20" t="s">
        <v>1033</v>
      </c>
      <c r="C25" s="21" t="s">
        <v>0</v>
      </c>
      <c r="D25" s="22">
        <v>1</v>
      </c>
      <c r="E25" s="21"/>
      <c r="F25" s="23"/>
      <c r="G25" s="24">
        <f>ROUND(D25*F25,2)</f>
        <v>0</v>
      </c>
      <c r="ZY25" t="s">
        <v>20</v>
      </c>
      <c r="ZZ25" s="14" t="s">
        <v>1034</v>
      </c>
    </row>
    <row r="26" spans="1:702" x14ac:dyDescent="0.35">
      <c r="A26" s="25"/>
      <c r="B26" s="26" t="s">
        <v>22</v>
      </c>
      <c r="C26" s="12"/>
      <c r="D26" s="12"/>
      <c r="E26" s="12"/>
      <c r="F26" s="12"/>
      <c r="G26" s="13"/>
    </row>
    <row r="27" spans="1:702" x14ac:dyDescent="0.35">
      <c r="A27" s="25"/>
      <c r="B27" s="27" t="s">
        <v>1035</v>
      </c>
      <c r="C27" s="12"/>
      <c r="D27" s="12"/>
      <c r="E27" s="12"/>
      <c r="F27" s="12"/>
      <c r="G27" s="13"/>
    </row>
    <row r="28" spans="1:702" x14ac:dyDescent="0.35">
      <c r="A28" s="17" t="s">
        <v>1036</v>
      </c>
      <c r="B28" s="18" t="s">
        <v>1037</v>
      </c>
      <c r="C28" s="12"/>
      <c r="D28" s="12"/>
      <c r="E28" s="12"/>
      <c r="F28" s="12"/>
      <c r="G28" s="13"/>
      <c r="ZY28" t="s">
        <v>15</v>
      </c>
      <c r="ZZ28" s="14" t="s">
        <v>8</v>
      </c>
    </row>
    <row r="29" spans="1:702" x14ac:dyDescent="0.35">
      <c r="A29" s="19" t="s">
        <v>1038</v>
      </c>
      <c r="B29" s="20" t="s">
        <v>1039</v>
      </c>
      <c r="C29" s="21" t="s">
        <v>0</v>
      </c>
      <c r="D29" s="22">
        <v>2</v>
      </c>
      <c r="E29" s="21"/>
      <c r="F29" s="23"/>
      <c r="G29" s="24">
        <f>ROUND(D29*F29,2)</f>
        <v>0</v>
      </c>
      <c r="ZY29" t="s">
        <v>20</v>
      </c>
      <c r="ZZ29" s="14" t="s">
        <v>1040</v>
      </c>
    </row>
    <row r="30" spans="1:702" x14ac:dyDescent="0.35">
      <c r="A30" s="25"/>
      <c r="B30" s="26" t="s">
        <v>22</v>
      </c>
      <c r="C30" s="12"/>
      <c r="D30" s="12"/>
      <c r="E30" s="12"/>
      <c r="F30" s="12"/>
      <c r="G30" s="13"/>
    </row>
    <row r="31" spans="1:702" x14ac:dyDescent="0.35">
      <c r="A31" s="25"/>
      <c r="B31" s="27" t="s">
        <v>1041</v>
      </c>
      <c r="C31" s="12"/>
      <c r="D31" s="12"/>
      <c r="E31" s="12"/>
      <c r="F31" s="12"/>
      <c r="G31" s="13"/>
    </row>
    <row r="32" spans="1:702" x14ac:dyDescent="0.35">
      <c r="A32" s="19" t="s">
        <v>1042</v>
      </c>
      <c r="B32" s="20" t="s">
        <v>1043</v>
      </c>
      <c r="C32" s="21" t="s">
        <v>0</v>
      </c>
      <c r="D32" s="22">
        <v>1</v>
      </c>
      <c r="E32" s="21"/>
      <c r="F32" s="23"/>
      <c r="G32" s="24">
        <f>ROUND(D32*F32,2)</f>
        <v>0</v>
      </c>
      <c r="ZY32" t="s">
        <v>20</v>
      </c>
      <c r="ZZ32" s="14" t="s">
        <v>1044</v>
      </c>
    </row>
    <row r="33" spans="1:702" x14ac:dyDescent="0.35">
      <c r="A33" s="25"/>
      <c r="B33" s="26" t="s">
        <v>22</v>
      </c>
      <c r="C33" s="12"/>
      <c r="D33" s="12"/>
      <c r="E33" s="12"/>
      <c r="F33" s="12"/>
      <c r="G33" s="13"/>
    </row>
    <row r="34" spans="1:702" x14ac:dyDescent="0.35">
      <c r="A34" s="25"/>
      <c r="B34" s="27" t="s">
        <v>1045</v>
      </c>
      <c r="C34" s="12"/>
      <c r="D34" s="12"/>
      <c r="E34" s="12"/>
      <c r="F34" s="12"/>
      <c r="G34" s="13"/>
    </row>
    <row r="35" spans="1:702" x14ac:dyDescent="0.35">
      <c r="A35" s="17" t="s">
        <v>1046</v>
      </c>
      <c r="B35" s="18" t="s">
        <v>1047</v>
      </c>
      <c r="C35" s="12"/>
      <c r="D35" s="12"/>
      <c r="E35" s="12"/>
      <c r="F35" s="12"/>
      <c r="G35" s="13"/>
      <c r="ZY35" t="s">
        <v>15</v>
      </c>
      <c r="ZZ35" s="14" t="s">
        <v>8</v>
      </c>
    </row>
    <row r="36" spans="1:702" ht="28" x14ac:dyDescent="0.35">
      <c r="A36" s="19" t="s">
        <v>1048</v>
      </c>
      <c r="B36" s="20" t="s">
        <v>1049</v>
      </c>
      <c r="C36" s="21" t="s">
        <v>0</v>
      </c>
      <c r="D36" s="22">
        <v>9</v>
      </c>
      <c r="E36" s="21"/>
      <c r="F36" s="23"/>
      <c r="G36" s="24">
        <f>ROUND(D36*F36,2)</f>
        <v>0</v>
      </c>
      <c r="ZY36" t="s">
        <v>20</v>
      </c>
      <c r="ZZ36" s="14" t="s">
        <v>1050</v>
      </c>
    </row>
    <row r="37" spans="1:702" x14ac:dyDescent="0.35">
      <c r="A37" s="25"/>
      <c r="B37" s="26" t="s">
        <v>22</v>
      </c>
      <c r="C37" s="12"/>
      <c r="D37" s="12"/>
      <c r="E37" s="12"/>
      <c r="F37" s="12"/>
      <c r="G37" s="13"/>
    </row>
    <row r="38" spans="1:702" x14ac:dyDescent="0.35">
      <c r="A38" s="25"/>
      <c r="B38" s="27" t="s">
        <v>1051</v>
      </c>
      <c r="C38" s="12"/>
      <c r="D38" s="12"/>
      <c r="E38" s="12"/>
      <c r="F38" s="12"/>
      <c r="G38" s="13"/>
    </row>
    <row r="39" spans="1:702" x14ac:dyDescent="0.35">
      <c r="A39" s="19" t="s">
        <v>1052</v>
      </c>
      <c r="B39" s="20" t="s">
        <v>1053</v>
      </c>
      <c r="C39" s="21" t="s">
        <v>0</v>
      </c>
      <c r="D39" s="22">
        <v>1</v>
      </c>
      <c r="E39" s="21"/>
      <c r="F39" s="23"/>
      <c r="G39" s="24">
        <f>ROUND(D39*F39,2)</f>
        <v>0</v>
      </c>
      <c r="ZY39" t="s">
        <v>20</v>
      </c>
      <c r="ZZ39" s="14" t="s">
        <v>1054</v>
      </c>
    </row>
    <row r="40" spans="1:702" x14ac:dyDescent="0.35">
      <c r="A40" s="25"/>
      <c r="B40" s="26" t="s">
        <v>22</v>
      </c>
      <c r="C40" s="12"/>
      <c r="D40" s="12"/>
      <c r="E40" s="12"/>
      <c r="F40" s="12"/>
      <c r="G40" s="13"/>
    </row>
    <row r="41" spans="1:702" x14ac:dyDescent="0.35">
      <c r="A41" s="25"/>
      <c r="B41" s="27" t="s">
        <v>1055</v>
      </c>
      <c r="C41" s="12"/>
      <c r="D41" s="12"/>
      <c r="E41" s="12"/>
      <c r="F41" s="12"/>
      <c r="G41" s="13"/>
    </row>
    <row r="42" spans="1:702" ht="28" x14ac:dyDescent="0.35">
      <c r="A42" s="19" t="s">
        <v>1056</v>
      </c>
      <c r="B42" s="20" t="s">
        <v>1057</v>
      </c>
      <c r="C42" s="21" t="s">
        <v>33</v>
      </c>
      <c r="D42" s="23">
        <v>18</v>
      </c>
      <c r="E42" s="21"/>
      <c r="F42" s="23"/>
      <c r="G42" s="24">
        <f>ROUND(D42*F42,2)</f>
        <v>0</v>
      </c>
      <c r="ZY42" t="s">
        <v>20</v>
      </c>
      <c r="ZZ42" s="14" t="s">
        <v>1058</v>
      </c>
    </row>
    <row r="43" spans="1:702" x14ac:dyDescent="0.35">
      <c r="A43" s="25"/>
      <c r="B43" s="26" t="s">
        <v>22</v>
      </c>
      <c r="C43" s="12"/>
      <c r="D43" s="12"/>
      <c r="E43" s="12"/>
      <c r="F43" s="12"/>
      <c r="G43" s="13"/>
    </row>
    <row r="44" spans="1:702" ht="20" x14ac:dyDescent="0.35">
      <c r="A44" s="25"/>
      <c r="B44" s="27" t="s">
        <v>1059</v>
      </c>
      <c r="C44" s="12"/>
      <c r="D44" s="12"/>
      <c r="E44" s="12"/>
      <c r="F44" s="12"/>
      <c r="G44" s="13"/>
    </row>
    <row r="45" spans="1:702" ht="26" x14ac:dyDescent="0.35">
      <c r="A45" s="17" t="s">
        <v>1060</v>
      </c>
      <c r="B45" s="18" t="s">
        <v>875</v>
      </c>
      <c r="C45" s="12"/>
      <c r="D45" s="12"/>
      <c r="E45" s="12"/>
      <c r="F45" s="12"/>
      <c r="G45" s="13"/>
      <c r="ZY45" t="s">
        <v>15</v>
      </c>
      <c r="ZZ45" s="14"/>
    </row>
    <row r="46" spans="1:702" ht="28" x14ac:dyDescent="0.35">
      <c r="A46" s="19" t="s">
        <v>1061</v>
      </c>
      <c r="B46" s="20" t="s">
        <v>1062</v>
      </c>
      <c r="C46" s="21" t="s">
        <v>0</v>
      </c>
      <c r="D46" s="22">
        <v>3</v>
      </c>
      <c r="E46" s="21"/>
      <c r="F46" s="23"/>
      <c r="G46" s="24">
        <f>ROUND(D46*F46,2)</f>
        <v>0</v>
      </c>
      <c r="ZY46" t="s">
        <v>20</v>
      </c>
      <c r="ZZ46" s="14" t="s">
        <v>1063</v>
      </c>
    </row>
    <row r="47" spans="1:702" x14ac:dyDescent="0.35">
      <c r="A47" s="25"/>
      <c r="B47" s="26" t="s">
        <v>22</v>
      </c>
      <c r="C47" s="12"/>
      <c r="D47" s="12"/>
      <c r="E47" s="12"/>
      <c r="F47" s="12"/>
      <c r="G47" s="13"/>
    </row>
    <row r="48" spans="1:702" x14ac:dyDescent="0.35">
      <c r="A48" s="25"/>
      <c r="B48" s="27" t="s">
        <v>1064</v>
      </c>
      <c r="C48" s="12"/>
      <c r="D48" s="12"/>
      <c r="E48" s="12"/>
      <c r="F48" s="12"/>
      <c r="G48" s="13"/>
    </row>
    <row r="49" spans="1:701" x14ac:dyDescent="0.35">
      <c r="A49" s="30"/>
      <c r="B49" s="31" t="s">
        <v>1065</v>
      </c>
      <c r="C49" s="12"/>
      <c r="D49" s="12"/>
      <c r="E49" s="12"/>
      <c r="F49" s="12"/>
      <c r="G49" s="13"/>
    </row>
    <row r="50" spans="1:701" x14ac:dyDescent="0.35">
      <c r="A50" s="30"/>
      <c r="B50" s="33"/>
      <c r="C50" s="34"/>
      <c r="D50" s="34"/>
      <c r="E50" s="34"/>
      <c r="F50" s="34"/>
      <c r="G50" s="35"/>
    </row>
    <row r="51" spans="1:701" x14ac:dyDescent="0.35">
      <c r="A51" s="36"/>
      <c r="B51" s="36"/>
      <c r="C51" s="36"/>
      <c r="D51" s="36"/>
      <c r="E51" s="36"/>
      <c r="F51" s="36"/>
      <c r="G51" s="36"/>
    </row>
    <row r="52" spans="1:701" ht="29" x14ac:dyDescent="0.35">
      <c r="B52" s="37" t="s">
        <v>1206</v>
      </c>
      <c r="G52" s="38">
        <f>SUBTOTAL(109,G4:G50)</f>
        <v>0</v>
      </c>
      <c r="ZY52" t="s">
        <v>1188</v>
      </c>
    </row>
    <row r="53" spans="1:701" x14ac:dyDescent="0.35">
      <c r="A53" s="39">
        <v>20</v>
      </c>
      <c r="B53" s="37" t="str">
        <f>CONCATENATE("Montant TVA (",A53,"%)")</f>
        <v>Montant TVA (20%)</v>
      </c>
      <c r="G53" s="38">
        <f>(G52*A53)/100</f>
        <v>0</v>
      </c>
      <c r="ZY53" t="s">
        <v>1189</v>
      </c>
    </row>
    <row r="54" spans="1:701" x14ac:dyDescent="0.35">
      <c r="B54" s="37" t="s">
        <v>1190</v>
      </c>
      <c r="G54" s="38">
        <f>G52+G53</f>
        <v>0</v>
      </c>
      <c r="ZY54" t="s">
        <v>1191</v>
      </c>
    </row>
    <row r="55" spans="1:701" x14ac:dyDescent="0.35">
      <c r="G55" s="38"/>
    </row>
    <row r="56" spans="1:701" x14ac:dyDescent="0.35">
      <c r="G56" s="38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0DEFF-141C-45FC-8E55-C6F2A9FAB16D}">
  <sheetPr>
    <pageSetUpPr fitToPage="1"/>
  </sheetPr>
  <dimension ref="A1:ZZ52"/>
  <sheetViews>
    <sheetView showGridLines="0" workbookViewId="0">
      <pane xSplit="2" ySplit="2" topLeftCell="C39" activePane="bottomRight" state="frozen"/>
      <selection pane="topRight" activeCell="C1" sqref="C1"/>
      <selection pane="bottomLeft" activeCell="A3" sqref="A3"/>
      <selection pane="bottomRight" activeCell="G49" sqref="G49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40"/>
      <c r="B1" s="41"/>
      <c r="C1" s="41"/>
      <c r="D1" s="41"/>
      <c r="E1" s="41"/>
      <c r="F1" s="41"/>
      <c r="G1" s="42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1066</v>
      </c>
      <c r="B4" s="11" t="s">
        <v>1067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x14ac:dyDescent="0.35">
      <c r="A5" s="15" t="s">
        <v>1068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8</v>
      </c>
    </row>
    <row r="6" spans="1:702" x14ac:dyDescent="0.35">
      <c r="A6" s="17" t="s">
        <v>1069</v>
      </c>
      <c r="B6" s="18" t="s">
        <v>1070</v>
      </c>
      <c r="C6" s="12"/>
      <c r="D6" s="12"/>
      <c r="E6" s="12"/>
      <c r="F6" s="12"/>
      <c r="G6" s="13"/>
      <c r="ZY6" t="s">
        <v>15</v>
      </c>
      <c r="ZZ6" s="14" t="s">
        <v>8</v>
      </c>
    </row>
    <row r="7" spans="1:702" x14ac:dyDescent="0.35">
      <c r="A7" s="19" t="s">
        <v>1071</v>
      </c>
      <c r="B7" s="20" t="s">
        <v>1072</v>
      </c>
      <c r="C7" s="21" t="s">
        <v>41</v>
      </c>
      <c r="D7" s="23">
        <v>85</v>
      </c>
      <c r="E7" s="21"/>
      <c r="F7" s="23"/>
      <c r="G7" s="24">
        <f>ROUND(D7*F7,2)</f>
        <v>0</v>
      </c>
      <c r="ZY7" t="s">
        <v>20</v>
      </c>
      <c r="ZZ7" s="14" t="s">
        <v>1073</v>
      </c>
    </row>
    <row r="8" spans="1:702" x14ac:dyDescent="0.35">
      <c r="A8" s="25"/>
      <c r="B8" s="26" t="s">
        <v>22</v>
      </c>
      <c r="C8" s="12"/>
      <c r="D8" s="12"/>
      <c r="E8" s="12"/>
      <c r="F8" s="12"/>
      <c r="G8" s="13"/>
    </row>
    <row r="9" spans="1:702" ht="20" x14ac:dyDescent="0.35">
      <c r="A9" s="25"/>
      <c r="B9" s="27" t="s">
        <v>1074</v>
      </c>
      <c r="C9" s="12"/>
      <c r="D9" s="12"/>
      <c r="E9" s="12"/>
      <c r="F9" s="12"/>
      <c r="G9" s="13"/>
    </row>
    <row r="10" spans="1:702" x14ac:dyDescent="0.35">
      <c r="A10" s="19" t="s">
        <v>1075</v>
      </c>
      <c r="B10" s="20" t="s">
        <v>1076</v>
      </c>
      <c r="C10" s="21" t="s">
        <v>33</v>
      </c>
      <c r="D10" s="23">
        <v>22</v>
      </c>
      <c r="E10" s="21"/>
      <c r="F10" s="23"/>
      <c r="G10" s="24">
        <f>ROUND(D10*F10,2)</f>
        <v>0</v>
      </c>
      <c r="ZY10" t="s">
        <v>20</v>
      </c>
      <c r="ZZ10" s="14" t="s">
        <v>1077</v>
      </c>
    </row>
    <row r="11" spans="1:702" x14ac:dyDescent="0.35">
      <c r="A11" s="25"/>
      <c r="B11" s="26" t="s">
        <v>22</v>
      </c>
      <c r="C11" s="12"/>
      <c r="D11" s="12"/>
      <c r="E11" s="12"/>
      <c r="F11" s="12"/>
      <c r="G11" s="13"/>
    </row>
    <row r="12" spans="1:702" x14ac:dyDescent="0.35">
      <c r="A12" s="25"/>
      <c r="B12" s="27" t="s">
        <v>1078</v>
      </c>
      <c r="C12" s="12"/>
      <c r="D12" s="12"/>
      <c r="E12" s="12"/>
      <c r="F12" s="12"/>
      <c r="G12" s="13"/>
    </row>
    <row r="13" spans="1:702" x14ac:dyDescent="0.35">
      <c r="A13" s="17" t="s">
        <v>1079</v>
      </c>
      <c r="B13" s="18" t="s">
        <v>1080</v>
      </c>
      <c r="C13" s="12"/>
      <c r="D13" s="12"/>
      <c r="E13" s="12"/>
      <c r="F13" s="12"/>
      <c r="G13" s="13"/>
      <c r="ZY13" t="s">
        <v>15</v>
      </c>
      <c r="ZZ13" s="14" t="s">
        <v>8</v>
      </c>
    </row>
    <row r="14" spans="1:702" ht="28" x14ac:dyDescent="0.35">
      <c r="A14" s="19" t="s">
        <v>1081</v>
      </c>
      <c r="B14" s="20" t="s">
        <v>1082</v>
      </c>
      <c r="C14" s="21" t="s">
        <v>41</v>
      </c>
      <c r="D14" s="23">
        <v>699.97</v>
      </c>
      <c r="E14" s="21"/>
      <c r="F14" s="23"/>
      <c r="G14" s="24">
        <f>ROUND(D14*F14,2)</f>
        <v>0</v>
      </c>
      <c r="ZY14" t="s">
        <v>20</v>
      </c>
      <c r="ZZ14" s="14" t="s">
        <v>1083</v>
      </c>
    </row>
    <row r="15" spans="1:702" x14ac:dyDescent="0.35">
      <c r="A15" s="25"/>
      <c r="B15" s="26" t="s">
        <v>22</v>
      </c>
      <c r="C15" s="12"/>
      <c r="D15" s="12"/>
      <c r="E15" s="12"/>
      <c r="F15" s="12"/>
      <c r="G15" s="13"/>
    </row>
    <row r="16" spans="1:702" x14ac:dyDescent="0.35">
      <c r="A16" s="25"/>
      <c r="B16" s="27" t="s">
        <v>1084</v>
      </c>
      <c r="C16" s="12"/>
      <c r="D16" s="12"/>
      <c r="E16" s="12"/>
      <c r="F16" s="12"/>
      <c r="G16" s="13"/>
    </row>
    <row r="17" spans="1:702" x14ac:dyDescent="0.35">
      <c r="A17" s="25"/>
      <c r="B17" s="27" t="s">
        <v>1085</v>
      </c>
      <c r="C17" s="12"/>
      <c r="D17" s="12"/>
      <c r="E17" s="12"/>
      <c r="F17" s="12"/>
      <c r="G17" s="13"/>
    </row>
    <row r="18" spans="1:702" ht="20" x14ac:dyDescent="0.35">
      <c r="A18" s="25"/>
      <c r="B18" s="27" t="s">
        <v>1086</v>
      </c>
      <c r="C18" s="12"/>
      <c r="D18" s="12"/>
      <c r="E18" s="12"/>
      <c r="F18" s="12"/>
      <c r="G18" s="13"/>
    </row>
    <row r="19" spans="1:702" x14ac:dyDescent="0.35">
      <c r="A19" s="25"/>
      <c r="B19" s="27" t="s">
        <v>1087</v>
      </c>
      <c r="C19" s="12"/>
      <c r="D19" s="12"/>
      <c r="E19" s="12"/>
      <c r="F19" s="12"/>
      <c r="G19" s="13"/>
    </row>
    <row r="20" spans="1:702" x14ac:dyDescent="0.35">
      <c r="A20" s="25"/>
      <c r="B20" s="27" t="s">
        <v>1088</v>
      </c>
      <c r="C20" s="12"/>
      <c r="D20" s="12"/>
      <c r="E20" s="12"/>
      <c r="F20" s="12"/>
      <c r="G20" s="13"/>
    </row>
    <row r="21" spans="1:702" ht="28" x14ac:dyDescent="0.35">
      <c r="A21" s="19" t="s">
        <v>1089</v>
      </c>
      <c r="B21" s="20" t="s">
        <v>1090</v>
      </c>
      <c r="C21" s="21" t="s">
        <v>41</v>
      </c>
      <c r="D21" s="23">
        <v>65</v>
      </c>
      <c r="E21" s="21"/>
      <c r="F21" s="23"/>
      <c r="G21" s="24">
        <f>ROUND(D21*F21,2)</f>
        <v>0</v>
      </c>
      <c r="ZY21" t="s">
        <v>20</v>
      </c>
      <c r="ZZ21" s="14" t="s">
        <v>1091</v>
      </c>
    </row>
    <row r="22" spans="1:702" ht="28" x14ac:dyDescent="0.35">
      <c r="A22" s="19" t="s">
        <v>1092</v>
      </c>
      <c r="B22" s="20" t="s">
        <v>1093</v>
      </c>
      <c r="C22" s="21" t="s">
        <v>33</v>
      </c>
      <c r="D22" s="23">
        <v>96</v>
      </c>
      <c r="E22" s="21"/>
      <c r="F22" s="23"/>
      <c r="G22" s="24">
        <f>ROUND(D22*F22,2)</f>
        <v>0</v>
      </c>
      <c r="ZY22" t="s">
        <v>20</v>
      </c>
      <c r="ZZ22" s="14" t="s">
        <v>1094</v>
      </c>
    </row>
    <row r="23" spans="1:702" x14ac:dyDescent="0.35">
      <c r="A23" s="25"/>
      <c r="B23" s="26" t="s">
        <v>22</v>
      </c>
      <c r="C23" s="12"/>
      <c r="D23" s="12"/>
      <c r="E23" s="12"/>
      <c r="F23" s="12"/>
      <c r="G23" s="13"/>
    </row>
    <row r="24" spans="1:702" ht="20" x14ac:dyDescent="0.35">
      <c r="A24" s="25"/>
      <c r="B24" s="27" t="s">
        <v>1095</v>
      </c>
      <c r="C24" s="12"/>
      <c r="D24" s="12"/>
      <c r="E24" s="12"/>
      <c r="F24" s="12"/>
      <c r="G24" s="13"/>
    </row>
    <row r="25" spans="1:702" x14ac:dyDescent="0.35">
      <c r="A25" s="19" t="s">
        <v>1096</v>
      </c>
      <c r="B25" s="20" t="s">
        <v>1097</v>
      </c>
      <c r="C25" s="21" t="s">
        <v>33</v>
      </c>
      <c r="D25" s="23">
        <v>20.8</v>
      </c>
      <c r="E25" s="21"/>
      <c r="F25" s="23"/>
      <c r="G25" s="24">
        <f>ROUND(D25*F25,2)</f>
        <v>0</v>
      </c>
      <c r="ZY25" t="s">
        <v>20</v>
      </c>
      <c r="ZZ25" s="14" t="s">
        <v>1098</v>
      </c>
    </row>
    <row r="26" spans="1:702" x14ac:dyDescent="0.35">
      <c r="A26" s="25"/>
      <c r="B26" s="26" t="s">
        <v>22</v>
      </c>
      <c r="C26" s="12"/>
      <c r="D26" s="12"/>
      <c r="E26" s="12"/>
      <c r="F26" s="12"/>
      <c r="G26" s="13"/>
    </row>
    <row r="27" spans="1:702" x14ac:dyDescent="0.35">
      <c r="A27" s="25"/>
      <c r="B27" s="27" t="s">
        <v>1099</v>
      </c>
      <c r="C27" s="12"/>
      <c r="D27" s="12"/>
      <c r="E27" s="12"/>
      <c r="F27" s="12"/>
      <c r="G27" s="13"/>
    </row>
    <row r="28" spans="1:702" x14ac:dyDescent="0.35">
      <c r="A28" s="19" t="s">
        <v>1100</v>
      </c>
      <c r="B28" s="20" t="s">
        <v>1101</v>
      </c>
      <c r="C28" s="21" t="s">
        <v>33</v>
      </c>
      <c r="D28" s="23">
        <v>42.4</v>
      </c>
      <c r="E28" s="21"/>
      <c r="F28" s="23"/>
      <c r="G28" s="24">
        <f>ROUND(D28*F28,2)</f>
        <v>0</v>
      </c>
      <c r="ZY28" t="s">
        <v>20</v>
      </c>
      <c r="ZZ28" s="14" t="s">
        <v>1102</v>
      </c>
    </row>
    <row r="29" spans="1:702" x14ac:dyDescent="0.35">
      <c r="A29" s="25"/>
      <c r="B29" s="26" t="s">
        <v>22</v>
      </c>
      <c r="C29" s="12"/>
      <c r="D29" s="12"/>
      <c r="E29" s="12"/>
      <c r="F29" s="12"/>
      <c r="G29" s="13"/>
    </row>
    <row r="30" spans="1:702" x14ac:dyDescent="0.35">
      <c r="A30" s="25"/>
      <c r="B30" s="27" t="s">
        <v>1103</v>
      </c>
      <c r="C30" s="12"/>
      <c r="D30" s="12"/>
      <c r="E30" s="12"/>
      <c r="F30" s="12"/>
      <c r="G30" s="13"/>
    </row>
    <row r="31" spans="1:702" x14ac:dyDescent="0.35">
      <c r="A31" s="19" t="s">
        <v>1104</v>
      </c>
      <c r="B31" s="20" t="s">
        <v>1105</v>
      </c>
      <c r="C31" s="21" t="s">
        <v>33</v>
      </c>
      <c r="D31" s="23">
        <v>3.5</v>
      </c>
      <c r="E31" s="21"/>
      <c r="F31" s="23"/>
      <c r="G31" s="24">
        <f>ROUND(D31*F31,2)</f>
        <v>0</v>
      </c>
      <c r="ZY31" t="s">
        <v>20</v>
      </c>
      <c r="ZZ31" s="14" t="s">
        <v>1106</v>
      </c>
    </row>
    <row r="32" spans="1:702" x14ac:dyDescent="0.35">
      <c r="A32" s="25"/>
      <c r="B32" s="26" t="s">
        <v>22</v>
      </c>
      <c r="C32" s="12"/>
      <c r="D32" s="12"/>
      <c r="E32" s="12"/>
      <c r="F32" s="12"/>
      <c r="G32" s="13"/>
    </row>
    <row r="33" spans="1:702" x14ac:dyDescent="0.35">
      <c r="A33" s="25"/>
      <c r="B33" s="27" t="s">
        <v>1107</v>
      </c>
      <c r="C33" s="12"/>
      <c r="D33" s="12"/>
      <c r="E33" s="12"/>
      <c r="F33" s="12"/>
      <c r="G33" s="13"/>
    </row>
    <row r="34" spans="1:702" x14ac:dyDescent="0.35">
      <c r="A34" s="19" t="s">
        <v>1108</v>
      </c>
      <c r="B34" s="20" t="s">
        <v>1109</v>
      </c>
      <c r="C34" s="21" t="s">
        <v>33</v>
      </c>
      <c r="D34" s="23">
        <v>26</v>
      </c>
      <c r="E34" s="21"/>
      <c r="F34" s="23"/>
      <c r="G34" s="24">
        <f>ROUND(D34*F34,2)</f>
        <v>0</v>
      </c>
      <c r="ZY34" t="s">
        <v>20</v>
      </c>
      <c r="ZZ34" s="14" t="s">
        <v>1110</v>
      </c>
    </row>
    <row r="35" spans="1:702" x14ac:dyDescent="0.35">
      <c r="A35" s="25"/>
      <c r="B35" s="26" t="s">
        <v>22</v>
      </c>
      <c r="C35" s="12"/>
      <c r="D35" s="12"/>
      <c r="E35" s="12"/>
      <c r="F35" s="12"/>
      <c r="G35" s="13"/>
    </row>
    <row r="36" spans="1:702" x14ac:dyDescent="0.35">
      <c r="A36" s="25"/>
      <c r="B36" s="27" t="s">
        <v>1111</v>
      </c>
      <c r="C36" s="12"/>
      <c r="D36" s="12"/>
      <c r="E36" s="12"/>
      <c r="F36" s="12"/>
      <c r="G36" s="13"/>
    </row>
    <row r="37" spans="1:702" x14ac:dyDescent="0.35">
      <c r="A37" s="19" t="s">
        <v>1112</v>
      </c>
      <c r="B37" s="20" t="s">
        <v>1113</v>
      </c>
      <c r="C37" s="21" t="s">
        <v>41</v>
      </c>
      <c r="D37" s="22">
        <v>25</v>
      </c>
      <c r="E37" s="21"/>
      <c r="F37" s="23"/>
      <c r="G37" s="24">
        <f>ROUND(D37*F37,2)</f>
        <v>0</v>
      </c>
      <c r="ZY37" t="s">
        <v>20</v>
      </c>
      <c r="ZZ37" s="14" t="s">
        <v>1114</v>
      </c>
    </row>
    <row r="38" spans="1:702" x14ac:dyDescent="0.35">
      <c r="A38" s="25"/>
      <c r="B38" s="26" t="s">
        <v>22</v>
      </c>
      <c r="C38" s="12"/>
      <c r="D38" s="12"/>
      <c r="E38" s="12"/>
      <c r="F38" s="12"/>
      <c r="G38" s="13"/>
    </row>
    <row r="39" spans="1:702" x14ac:dyDescent="0.35">
      <c r="A39" s="25"/>
      <c r="B39" s="27" t="s">
        <v>1115</v>
      </c>
      <c r="C39" s="12"/>
      <c r="D39" s="12"/>
      <c r="E39" s="12"/>
      <c r="F39" s="12"/>
      <c r="G39" s="13"/>
    </row>
    <row r="40" spans="1:702" x14ac:dyDescent="0.35">
      <c r="A40" s="19" t="s">
        <v>1116</v>
      </c>
      <c r="B40" s="20" t="s">
        <v>1117</v>
      </c>
      <c r="C40" s="21" t="s">
        <v>19</v>
      </c>
      <c r="D40" s="22">
        <v>1</v>
      </c>
      <c r="E40" s="21"/>
      <c r="F40" s="23"/>
      <c r="G40" s="24">
        <f>ROUND(D40*F40,2)</f>
        <v>0</v>
      </c>
      <c r="ZY40" t="s">
        <v>20</v>
      </c>
      <c r="ZZ40" s="14" t="s">
        <v>1118</v>
      </c>
    </row>
    <row r="41" spans="1:702" x14ac:dyDescent="0.35">
      <c r="A41" s="25"/>
      <c r="B41" s="26" t="s">
        <v>22</v>
      </c>
      <c r="C41" s="12"/>
      <c r="D41" s="12"/>
      <c r="E41" s="12"/>
      <c r="F41" s="12"/>
      <c r="G41" s="13"/>
    </row>
    <row r="42" spans="1:702" x14ac:dyDescent="0.35">
      <c r="A42" s="25"/>
      <c r="B42" s="27" t="s">
        <v>1119</v>
      </c>
      <c r="C42" s="12"/>
      <c r="D42" s="12"/>
      <c r="E42" s="12"/>
      <c r="F42" s="12"/>
      <c r="G42" s="13"/>
    </row>
    <row r="43" spans="1:702" x14ac:dyDescent="0.35">
      <c r="A43" s="19" t="s">
        <v>1120</v>
      </c>
      <c r="B43" s="20" t="s">
        <v>1121</v>
      </c>
      <c r="C43" s="21" t="s">
        <v>19</v>
      </c>
      <c r="D43" s="22">
        <v>1</v>
      </c>
      <c r="E43" s="21"/>
      <c r="F43" s="23"/>
      <c r="G43" s="24">
        <f>ROUND(D43*F43,2)</f>
        <v>0</v>
      </c>
      <c r="ZY43" t="s">
        <v>20</v>
      </c>
      <c r="ZZ43" s="14" t="s">
        <v>1122</v>
      </c>
    </row>
    <row r="44" spans="1:702" x14ac:dyDescent="0.35">
      <c r="A44" s="25"/>
      <c r="B44" s="26" t="s">
        <v>22</v>
      </c>
      <c r="C44" s="12"/>
      <c r="D44" s="12"/>
      <c r="E44" s="12"/>
      <c r="F44" s="12"/>
      <c r="G44" s="13"/>
    </row>
    <row r="45" spans="1:702" ht="20" x14ac:dyDescent="0.35">
      <c r="A45" s="30"/>
      <c r="B45" s="31" t="s">
        <v>1123</v>
      </c>
      <c r="C45" s="12"/>
      <c r="D45" s="12"/>
      <c r="E45" s="12"/>
      <c r="F45" s="12"/>
      <c r="G45" s="13"/>
    </row>
    <row r="46" spans="1:702" x14ac:dyDescent="0.35">
      <c r="A46" s="30"/>
      <c r="B46" s="33"/>
      <c r="C46" s="34"/>
      <c r="D46" s="34"/>
      <c r="E46" s="34"/>
      <c r="F46" s="34"/>
      <c r="G46" s="35"/>
    </row>
    <row r="47" spans="1:702" x14ac:dyDescent="0.35">
      <c r="A47" s="36"/>
      <c r="B47" s="36"/>
      <c r="C47" s="36"/>
      <c r="D47" s="36"/>
      <c r="E47" s="36"/>
      <c r="F47" s="36"/>
      <c r="G47" s="36"/>
    </row>
    <row r="48" spans="1:702" ht="29" x14ac:dyDescent="0.35">
      <c r="B48" s="37" t="s">
        <v>1205</v>
      </c>
      <c r="G48" s="38">
        <f>SUBTOTAL(109,G4:G46)</f>
        <v>0</v>
      </c>
      <c r="ZY48" t="s">
        <v>1188</v>
      </c>
    </row>
    <row r="49" spans="1:701" x14ac:dyDescent="0.35">
      <c r="A49" s="39">
        <v>20</v>
      </c>
      <c r="B49" s="37" t="str">
        <f>CONCATENATE("Montant TVA (",A49,"%)")</f>
        <v>Montant TVA (20%)</v>
      </c>
      <c r="G49" s="38">
        <f>(G48*A49)/100</f>
        <v>0</v>
      </c>
      <c r="ZY49" t="s">
        <v>1189</v>
      </c>
    </row>
    <row r="50" spans="1:701" x14ac:dyDescent="0.35">
      <c r="B50" s="37" t="s">
        <v>1190</v>
      </c>
      <c r="G50" s="38">
        <f>G48+G49</f>
        <v>0</v>
      </c>
      <c r="ZY50" t="s">
        <v>1191</v>
      </c>
    </row>
    <row r="51" spans="1:701" x14ac:dyDescent="0.35">
      <c r="G51" s="38"/>
    </row>
    <row r="52" spans="1:701" x14ac:dyDescent="0.35">
      <c r="G52" s="38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BE00D-78B8-40BE-8BB4-8E6278F61F7F}">
  <sheetPr>
    <pageSetUpPr fitToPage="1"/>
  </sheetPr>
  <dimension ref="A1:ZZ55"/>
  <sheetViews>
    <sheetView showGridLines="0" workbookViewId="0">
      <pane xSplit="2" ySplit="2" topLeftCell="C41" activePane="bottomRight" state="frozen"/>
      <selection pane="topRight" activeCell="C1" sqref="C1"/>
      <selection pane="bottomLeft" activeCell="A3" sqref="A3"/>
      <selection pane="bottomRight" activeCell="G53" sqref="G5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6" width="10.7265625" customWidth="1"/>
    <col min="7" max="7" width="12.7265625" customWidth="1"/>
    <col min="8" max="8" width="10.7265625" customWidth="1"/>
    <col min="701" max="703" width="10.7265625" customWidth="1"/>
  </cols>
  <sheetData>
    <row r="1" spans="1:702" ht="86.5" customHeight="1" x14ac:dyDescent="0.35">
      <c r="A1" s="40"/>
      <c r="B1" s="41"/>
      <c r="C1" s="41"/>
      <c r="D1" s="41"/>
      <c r="E1" s="41"/>
      <c r="F1" s="41"/>
      <c r="G1" s="42"/>
    </row>
    <row r="2" spans="1:702" ht="29" x14ac:dyDescent="0.3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5">
      <c r="A3" s="6"/>
      <c r="B3" s="7"/>
      <c r="C3" s="8"/>
      <c r="D3" s="8"/>
      <c r="E3" s="8"/>
      <c r="F3" s="8"/>
      <c r="G3" s="9"/>
    </row>
    <row r="4" spans="1:702" ht="15.5" x14ac:dyDescent="0.35">
      <c r="A4" s="10" t="s">
        <v>1124</v>
      </c>
      <c r="B4" s="11" t="s">
        <v>1125</v>
      </c>
      <c r="C4" s="12"/>
      <c r="D4" s="12"/>
      <c r="E4" s="12"/>
      <c r="F4" s="12"/>
      <c r="G4" s="13"/>
      <c r="ZY4" t="s">
        <v>7</v>
      </c>
      <c r="ZZ4" s="14"/>
    </row>
    <row r="5" spans="1:702" x14ac:dyDescent="0.35">
      <c r="A5" s="15" t="s">
        <v>1126</v>
      </c>
      <c r="B5" s="16" t="s">
        <v>1127</v>
      </c>
      <c r="C5" s="12"/>
      <c r="D5" s="12"/>
      <c r="E5" s="12"/>
      <c r="F5" s="12"/>
      <c r="G5" s="13"/>
      <c r="ZY5" t="s">
        <v>11</v>
      </c>
      <c r="ZZ5" s="14" t="s">
        <v>8</v>
      </c>
    </row>
    <row r="6" spans="1:702" x14ac:dyDescent="0.35">
      <c r="A6" s="19" t="s">
        <v>1128</v>
      </c>
      <c r="B6" s="20" t="s">
        <v>1129</v>
      </c>
      <c r="C6" s="21" t="s">
        <v>33</v>
      </c>
      <c r="D6" s="23">
        <v>8.61</v>
      </c>
      <c r="E6" s="21"/>
      <c r="F6" s="23"/>
      <c r="G6" s="24">
        <f>ROUND(D6*F6,2)</f>
        <v>0</v>
      </c>
      <c r="ZY6" t="s">
        <v>20</v>
      </c>
      <c r="ZZ6" s="14" t="s">
        <v>1130</v>
      </c>
    </row>
    <row r="7" spans="1:702" x14ac:dyDescent="0.35">
      <c r="A7" s="25"/>
      <c r="B7" s="26" t="s">
        <v>22</v>
      </c>
      <c r="C7" s="12"/>
      <c r="D7" s="12"/>
      <c r="E7" s="12"/>
      <c r="F7" s="12"/>
      <c r="G7" s="13"/>
    </row>
    <row r="8" spans="1:702" x14ac:dyDescent="0.35">
      <c r="A8" s="25"/>
      <c r="B8" s="27" t="s">
        <v>1131</v>
      </c>
      <c r="C8" s="12"/>
      <c r="D8" s="12"/>
      <c r="E8" s="12"/>
      <c r="F8" s="12"/>
      <c r="G8" s="13"/>
    </row>
    <row r="9" spans="1:702" x14ac:dyDescent="0.35">
      <c r="A9" s="19" t="s">
        <v>1132</v>
      </c>
      <c r="B9" s="20" t="s">
        <v>1133</v>
      </c>
      <c r="C9" s="21" t="s">
        <v>41</v>
      </c>
      <c r="D9" s="23">
        <v>13.98</v>
      </c>
      <c r="E9" s="21"/>
      <c r="F9" s="23"/>
      <c r="G9" s="24">
        <f>ROUND(D9*F9,2)</f>
        <v>0</v>
      </c>
      <c r="ZY9" t="s">
        <v>20</v>
      </c>
      <c r="ZZ9" s="14" t="s">
        <v>1134</v>
      </c>
    </row>
    <row r="10" spans="1:702" x14ac:dyDescent="0.35">
      <c r="A10" s="25"/>
      <c r="B10" s="26" t="s">
        <v>22</v>
      </c>
      <c r="C10" s="12"/>
      <c r="D10" s="12"/>
      <c r="E10" s="12"/>
      <c r="F10" s="12"/>
      <c r="G10" s="13"/>
    </row>
    <row r="11" spans="1:702" x14ac:dyDescent="0.35">
      <c r="A11" s="25"/>
      <c r="B11" s="27" t="s">
        <v>706</v>
      </c>
      <c r="C11" s="12"/>
      <c r="D11" s="12"/>
      <c r="E11" s="12"/>
      <c r="F11" s="12"/>
      <c r="G11" s="13"/>
    </row>
    <row r="12" spans="1:702" x14ac:dyDescent="0.35">
      <c r="A12" s="19" t="s">
        <v>1135</v>
      </c>
      <c r="B12" s="20" t="s">
        <v>1136</v>
      </c>
      <c r="C12" s="21" t="s">
        <v>33</v>
      </c>
      <c r="D12" s="23">
        <v>6.7</v>
      </c>
      <c r="E12" s="21"/>
      <c r="F12" s="23"/>
      <c r="G12" s="24">
        <f>ROUND(D12*F12,2)</f>
        <v>0</v>
      </c>
      <c r="ZY12" t="s">
        <v>20</v>
      </c>
      <c r="ZZ12" s="14" t="s">
        <v>1137</v>
      </c>
    </row>
    <row r="13" spans="1:702" x14ac:dyDescent="0.35">
      <c r="A13" s="25"/>
      <c r="B13" s="26" t="s">
        <v>22</v>
      </c>
      <c r="C13" s="12"/>
      <c r="D13" s="12"/>
      <c r="E13" s="12"/>
      <c r="F13" s="12"/>
      <c r="G13" s="13"/>
    </row>
    <row r="14" spans="1:702" x14ac:dyDescent="0.35">
      <c r="A14" s="25"/>
      <c r="B14" s="27" t="s">
        <v>1138</v>
      </c>
      <c r="C14" s="12"/>
      <c r="D14" s="12"/>
      <c r="E14" s="12"/>
      <c r="F14" s="12"/>
      <c r="G14" s="13"/>
    </row>
    <row r="15" spans="1:702" x14ac:dyDescent="0.35">
      <c r="A15" s="19" t="s">
        <v>1139</v>
      </c>
      <c r="B15" s="20" t="s">
        <v>1140</v>
      </c>
      <c r="C15" s="21" t="s">
        <v>19</v>
      </c>
      <c r="D15" s="22">
        <v>1</v>
      </c>
      <c r="E15" s="21"/>
      <c r="F15" s="23"/>
      <c r="G15" s="24">
        <f>ROUND(D15*F15,2)</f>
        <v>0</v>
      </c>
      <c r="ZY15" t="s">
        <v>20</v>
      </c>
      <c r="ZZ15" s="14" t="s">
        <v>1141</v>
      </c>
    </row>
    <row r="16" spans="1:702" x14ac:dyDescent="0.35">
      <c r="A16" s="25"/>
      <c r="B16" s="26" t="s">
        <v>22</v>
      </c>
      <c r="C16" s="12"/>
      <c r="D16" s="12"/>
      <c r="E16" s="12"/>
      <c r="F16" s="12"/>
      <c r="G16" s="13"/>
    </row>
    <row r="17" spans="1:702" x14ac:dyDescent="0.35">
      <c r="A17" s="25"/>
      <c r="B17" s="27" t="s">
        <v>1142</v>
      </c>
      <c r="C17" s="12"/>
      <c r="D17" s="12"/>
      <c r="E17" s="12"/>
      <c r="F17" s="12"/>
      <c r="G17" s="13"/>
    </row>
    <row r="18" spans="1:702" x14ac:dyDescent="0.35">
      <c r="A18" s="17" t="s">
        <v>1143</v>
      </c>
      <c r="B18" s="32" t="s">
        <v>1144</v>
      </c>
      <c r="C18" s="12"/>
      <c r="D18" s="12"/>
      <c r="E18" s="12"/>
      <c r="F18" s="12"/>
      <c r="G18" s="13"/>
      <c r="ZY18" t="s">
        <v>11</v>
      </c>
      <c r="ZZ18" s="14" t="s">
        <v>8</v>
      </c>
    </row>
    <row r="19" spans="1:702" x14ac:dyDescent="0.35">
      <c r="A19" s="19" t="s">
        <v>1145</v>
      </c>
      <c r="B19" s="20" t="s">
        <v>1146</v>
      </c>
      <c r="C19" s="21" t="s">
        <v>41</v>
      </c>
      <c r="D19" s="23">
        <v>51</v>
      </c>
      <c r="E19" s="21"/>
      <c r="F19" s="23"/>
      <c r="G19" s="24">
        <f>ROUND(D19*F19,2)</f>
        <v>0</v>
      </c>
      <c r="ZY19" t="s">
        <v>20</v>
      </c>
      <c r="ZZ19" s="14" t="s">
        <v>1147</v>
      </c>
    </row>
    <row r="20" spans="1:702" x14ac:dyDescent="0.35">
      <c r="A20" s="25"/>
      <c r="B20" s="26" t="s">
        <v>22</v>
      </c>
      <c r="C20" s="12"/>
      <c r="D20" s="12"/>
      <c r="E20" s="12"/>
      <c r="F20" s="12"/>
      <c r="G20" s="13"/>
    </row>
    <row r="21" spans="1:702" ht="20" x14ac:dyDescent="0.35">
      <c r="A21" s="25"/>
      <c r="B21" s="27" t="s">
        <v>1148</v>
      </c>
      <c r="C21" s="12"/>
      <c r="D21" s="12"/>
      <c r="E21" s="12"/>
      <c r="F21" s="12"/>
      <c r="G21" s="13"/>
    </row>
    <row r="22" spans="1:702" ht="28" x14ac:dyDescent="0.35">
      <c r="A22" s="19" t="s">
        <v>1149</v>
      </c>
      <c r="B22" s="20" t="s">
        <v>1150</v>
      </c>
      <c r="C22" s="21" t="s">
        <v>0</v>
      </c>
      <c r="D22" s="22">
        <v>2</v>
      </c>
      <c r="E22" s="21"/>
      <c r="F22" s="23"/>
      <c r="G22" s="24">
        <f>ROUND(D22*F22,2)</f>
        <v>0</v>
      </c>
      <c r="ZY22" t="s">
        <v>20</v>
      </c>
      <c r="ZZ22" s="14" t="s">
        <v>1151</v>
      </c>
    </row>
    <row r="23" spans="1:702" x14ac:dyDescent="0.35">
      <c r="A23" s="19" t="s">
        <v>1152</v>
      </c>
      <c r="B23" s="20" t="s">
        <v>1153</v>
      </c>
      <c r="C23" s="21" t="s">
        <v>33</v>
      </c>
      <c r="D23" s="23">
        <v>27</v>
      </c>
      <c r="E23" s="21"/>
      <c r="F23" s="23"/>
      <c r="G23" s="24">
        <f>ROUND(D23*F23,2)</f>
        <v>0</v>
      </c>
      <c r="ZY23" t="s">
        <v>20</v>
      </c>
      <c r="ZZ23" s="14" t="s">
        <v>1154</v>
      </c>
    </row>
    <row r="24" spans="1:702" x14ac:dyDescent="0.35">
      <c r="A24" s="25"/>
      <c r="B24" s="26" t="s">
        <v>22</v>
      </c>
      <c r="C24" s="12"/>
      <c r="D24" s="12"/>
      <c r="E24" s="12"/>
      <c r="F24" s="12"/>
      <c r="G24" s="13"/>
    </row>
    <row r="25" spans="1:702" ht="20" x14ac:dyDescent="0.35">
      <c r="A25" s="25"/>
      <c r="B25" s="27" t="s">
        <v>1155</v>
      </c>
      <c r="C25" s="12"/>
      <c r="D25" s="12"/>
      <c r="E25" s="12"/>
      <c r="F25" s="12"/>
      <c r="G25" s="13"/>
    </row>
    <row r="26" spans="1:702" x14ac:dyDescent="0.35">
      <c r="A26" s="17" t="s">
        <v>1156</v>
      </c>
      <c r="B26" s="32" t="s">
        <v>1157</v>
      </c>
      <c r="C26" s="12"/>
      <c r="D26" s="12"/>
      <c r="E26" s="12"/>
      <c r="F26" s="12"/>
      <c r="G26" s="13"/>
      <c r="ZY26" t="s">
        <v>11</v>
      </c>
      <c r="ZZ26" s="14" t="s">
        <v>8</v>
      </c>
    </row>
    <row r="27" spans="1:702" x14ac:dyDescent="0.35">
      <c r="A27" s="19" t="s">
        <v>1158</v>
      </c>
      <c r="B27" s="20" t="s">
        <v>1159</v>
      </c>
      <c r="C27" s="21" t="s">
        <v>41</v>
      </c>
      <c r="D27" s="23">
        <v>15.64</v>
      </c>
      <c r="E27" s="21"/>
      <c r="F27" s="23"/>
      <c r="G27" s="24">
        <f>ROUND(D27*F27,2)</f>
        <v>0</v>
      </c>
      <c r="ZY27" t="s">
        <v>20</v>
      </c>
      <c r="ZZ27" s="14" t="s">
        <v>1160</v>
      </c>
    </row>
    <row r="28" spans="1:702" x14ac:dyDescent="0.35">
      <c r="A28" s="25"/>
      <c r="B28" s="26" t="s">
        <v>22</v>
      </c>
      <c r="C28" s="12"/>
      <c r="D28" s="12"/>
      <c r="E28" s="12"/>
      <c r="F28" s="12"/>
      <c r="G28" s="13"/>
    </row>
    <row r="29" spans="1:702" x14ac:dyDescent="0.35">
      <c r="A29" s="25"/>
      <c r="B29" s="27" t="s">
        <v>1161</v>
      </c>
      <c r="C29" s="12"/>
      <c r="D29" s="12"/>
      <c r="E29" s="12"/>
      <c r="F29" s="12"/>
      <c r="G29" s="13"/>
    </row>
    <row r="30" spans="1:702" x14ac:dyDescent="0.35">
      <c r="A30" s="19" t="s">
        <v>1162</v>
      </c>
      <c r="B30" s="20" t="s">
        <v>1163</v>
      </c>
      <c r="C30" s="21" t="s">
        <v>33</v>
      </c>
      <c r="D30" s="23">
        <v>31.67</v>
      </c>
      <c r="E30" s="21"/>
      <c r="F30" s="23"/>
      <c r="G30" s="24">
        <f>ROUND(D30*F30,2)</f>
        <v>0</v>
      </c>
      <c r="ZY30" t="s">
        <v>20</v>
      </c>
      <c r="ZZ30" s="14" t="s">
        <v>1164</v>
      </c>
    </row>
    <row r="31" spans="1:702" x14ac:dyDescent="0.35">
      <c r="A31" s="25"/>
      <c r="B31" s="26" t="s">
        <v>22</v>
      </c>
      <c r="C31" s="12"/>
      <c r="D31" s="12"/>
      <c r="E31" s="12"/>
      <c r="F31" s="12"/>
      <c r="G31" s="13"/>
    </row>
    <row r="32" spans="1:702" ht="20" x14ac:dyDescent="0.35">
      <c r="A32" s="25"/>
      <c r="B32" s="27" t="s">
        <v>1165</v>
      </c>
      <c r="C32" s="12"/>
      <c r="D32" s="12"/>
      <c r="E32" s="12"/>
      <c r="F32" s="12"/>
      <c r="G32" s="13"/>
    </row>
    <row r="33" spans="1:702" ht="28" x14ac:dyDescent="0.35">
      <c r="A33" s="19" t="s">
        <v>1166</v>
      </c>
      <c r="B33" s="20" t="s">
        <v>1167</v>
      </c>
      <c r="C33" s="21" t="s">
        <v>0</v>
      </c>
      <c r="D33" s="22">
        <v>1</v>
      </c>
      <c r="E33" s="21"/>
      <c r="F33" s="23"/>
      <c r="G33" s="24">
        <f>ROUND(D33*F33,2)</f>
        <v>0</v>
      </c>
      <c r="ZY33" t="s">
        <v>20</v>
      </c>
      <c r="ZZ33" s="14" t="s">
        <v>1168</v>
      </c>
    </row>
    <row r="34" spans="1:702" x14ac:dyDescent="0.35">
      <c r="A34" s="25"/>
      <c r="B34" s="26" t="s">
        <v>22</v>
      </c>
      <c r="C34" s="12"/>
      <c r="D34" s="12"/>
      <c r="E34" s="12"/>
      <c r="F34" s="12"/>
      <c r="G34" s="13"/>
    </row>
    <row r="35" spans="1:702" x14ac:dyDescent="0.35">
      <c r="A35" s="25"/>
      <c r="B35" s="27" t="s">
        <v>1169</v>
      </c>
      <c r="C35" s="12"/>
      <c r="D35" s="12"/>
      <c r="E35" s="12"/>
      <c r="F35" s="12"/>
      <c r="G35" s="13"/>
    </row>
    <row r="36" spans="1:702" x14ac:dyDescent="0.35">
      <c r="A36" s="25"/>
      <c r="B36" s="27" t="s">
        <v>1170</v>
      </c>
      <c r="C36" s="12"/>
      <c r="D36" s="12"/>
      <c r="E36" s="12"/>
      <c r="F36" s="12"/>
      <c r="G36" s="13"/>
    </row>
    <row r="37" spans="1:702" x14ac:dyDescent="0.35">
      <c r="A37" s="19" t="s">
        <v>1171</v>
      </c>
      <c r="B37" s="20" t="s">
        <v>1172</v>
      </c>
      <c r="C37" s="21" t="s">
        <v>19</v>
      </c>
      <c r="D37" s="22">
        <v>1</v>
      </c>
      <c r="E37" s="21"/>
      <c r="F37" s="23"/>
      <c r="G37" s="24">
        <f>ROUND(D37*F37,2)</f>
        <v>0</v>
      </c>
      <c r="ZY37" t="s">
        <v>20</v>
      </c>
      <c r="ZZ37" s="14" t="s">
        <v>1173</v>
      </c>
    </row>
    <row r="38" spans="1:702" x14ac:dyDescent="0.35">
      <c r="A38" s="25"/>
      <c r="B38" s="26" t="s">
        <v>22</v>
      </c>
      <c r="C38" s="12"/>
      <c r="D38" s="12"/>
      <c r="E38" s="12"/>
      <c r="F38" s="12"/>
      <c r="G38" s="13"/>
    </row>
    <row r="39" spans="1:702" x14ac:dyDescent="0.35">
      <c r="A39" s="25"/>
      <c r="B39" s="27" t="s">
        <v>1174</v>
      </c>
      <c r="C39" s="12"/>
      <c r="D39" s="12"/>
      <c r="E39" s="12"/>
      <c r="F39" s="12"/>
      <c r="G39" s="13"/>
    </row>
    <row r="40" spans="1:702" x14ac:dyDescent="0.35">
      <c r="A40" s="19" t="s">
        <v>1175</v>
      </c>
      <c r="B40" s="20" t="s">
        <v>1176</v>
      </c>
      <c r="C40" s="21" t="s">
        <v>19</v>
      </c>
      <c r="D40" s="22">
        <v>1</v>
      </c>
      <c r="E40" s="21"/>
      <c r="F40" s="23"/>
      <c r="G40" s="24">
        <f>ROUND(D40*F40,2)</f>
        <v>0</v>
      </c>
      <c r="ZY40" t="s">
        <v>20</v>
      </c>
      <c r="ZZ40" s="14" t="s">
        <v>1177</v>
      </c>
    </row>
    <row r="41" spans="1:702" x14ac:dyDescent="0.35">
      <c r="A41" s="25"/>
      <c r="B41" s="26" t="s">
        <v>22</v>
      </c>
      <c r="C41" s="12"/>
      <c r="D41" s="12"/>
      <c r="E41" s="12"/>
      <c r="F41" s="12"/>
      <c r="G41" s="13"/>
    </row>
    <row r="42" spans="1:702" x14ac:dyDescent="0.35">
      <c r="A42" s="25"/>
      <c r="B42" s="27" t="s">
        <v>1178</v>
      </c>
      <c r="C42" s="12"/>
      <c r="D42" s="12"/>
      <c r="E42" s="12"/>
      <c r="F42" s="12"/>
      <c r="G42" s="13"/>
    </row>
    <row r="43" spans="1:702" x14ac:dyDescent="0.35">
      <c r="A43" s="19" t="s">
        <v>1179</v>
      </c>
      <c r="B43" s="20" t="s">
        <v>1180</v>
      </c>
      <c r="C43" s="21" t="s">
        <v>19</v>
      </c>
      <c r="D43" s="22">
        <v>1</v>
      </c>
      <c r="E43" s="21"/>
      <c r="F43" s="23"/>
      <c r="G43" s="24">
        <f>ROUND(D43*F43,2)</f>
        <v>0</v>
      </c>
      <c r="ZY43" t="s">
        <v>20</v>
      </c>
      <c r="ZZ43" s="14" t="s">
        <v>1181</v>
      </c>
    </row>
    <row r="44" spans="1:702" x14ac:dyDescent="0.35">
      <c r="A44" s="25"/>
      <c r="B44" s="26" t="s">
        <v>22</v>
      </c>
      <c r="C44" s="12"/>
      <c r="D44" s="12"/>
      <c r="E44" s="12"/>
      <c r="F44" s="12"/>
      <c r="G44" s="13"/>
    </row>
    <row r="45" spans="1:702" x14ac:dyDescent="0.35">
      <c r="A45" s="25"/>
      <c r="B45" s="27" t="s">
        <v>1182</v>
      </c>
      <c r="C45" s="12"/>
      <c r="D45" s="12"/>
      <c r="E45" s="12"/>
      <c r="F45" s="12"/>
      <c r="G45" s="13"/>
    </row>
    <row r="46" spans="1:702" x14ac:dyDescent="0.35">
      <c r="A46" s="19" t="s">
        <v>1183</v>
      </c>
      <c r="B46" s="20" t="s">
        <v>1184</v>
      </c>
      <c r="C46" s="21" t="s">
        <v>19</v>
      </c>
      <c r="D46" s="23">
        <v>1</v>
      </c>
      <c r="E46" s="21"/>
      <c r="F46" s="23"/>
      <c r="G46" s="24">
        <f>ROUND(D46*F46,2)</f>
        <v>0</v>
      </c>
      <c r="ZY46" t="s">
        <v>20</v>
      </c>
      <c r="ZZ46" s="14" t="s">
        <v>1185</v>
      </c>
    </row>
    <row r="47" spans="1:702" x14ac:dyDescent="0.35">
      <c r="A47" s="25"/>
      <c r="B47" s="26" t="s">
        <v>22</v>
      </c>
      <c r="C47" s="12"/>
      <c r="D47" s="12"/>
      <c r="E47" s="12"/>
      <c r="F47" s="12"/>
      <c r="G47" s="13"/>
    </row>
    <row r="48" spans="1:702" x14ac:dyDescent="0.35">
      <c r="A48" s="25"/>
      <c r="B48" s="27" t="s">
        <v>1186</v>
      </c>
      <c r="C48" s="12"/>
      <c r="D48" s="12"/>
      <c r="E48" s="12"/>
      <c r="F48" s="12"/>
      <c r="G48" s="13"/>
    </row>
    <row r="49" spans="1:701" x14ac:dyDescent="0.35">
      <c r="A49" s="30"/>
      <c r="B49" s="33"/>
      <c r="C49" s="34"/>
      <c r="D49" s="34"/>
      <c r="E49" s="34"/>
      <c r="F49" s="34"/>
      <c r="G49" s="35"/>
    </row>
    <row r="50" spans="1:701" x14ac:dyDescent="0.35">
      <c r="A50" s="36"/>
      <c r="B50" s="36"/>
      <c r="C50" s="36"/>
      <c r="D50" s="36"/>
      <c r="E50" s="36"/>
      <c r="F50" s="36"/>
      <c r="G50" s="36"/>
    </row>
    <row r="51" spans="1:701" ht="29" x14ac:dyDescent="0.35">
      <c r="B51" s="37" t="s">
        <v>1204</v>
      </c>
      <c r="G51" s="38">
        <f>SUBTOTAL(109,G4:G49)</f>
        <v>0</v>
      </c>
      <c r="ZY51" t="s">
        <v>1188</v>
      </c>
    </row>
    <row r="52" spans="1:701" x14ac:dyDescent="0.35">
      <c r="A52" s="39">
        <v>20</v>
      </c>
      <c r="B52" s="37" t="str">
        <f>CONCATENATE("Montant TVA (",A52,"%)")</f>
        <v>Montant TVA (20%)</v>
      </c>
      <c r="G52" s="38">
        <f>(G51*A52)/100</f>
        <v>0</v>
      </c>
      <c r="ZY52" t="s">
        <v>1189</v>
      </c>
    </row>
    <row r="53" spans="1:701" x14ac:dyDescent="0.35">
      <c r="B53" s="37" t="s">
        <v>1190</v>
      </c>
      <c r="G53" s="38">
        <f>G51+G52</f>
        <v>0</v>
      </c>
      <c r="ZY53" t="s">
        <v>1191</v>
      </c>
    </row>
    <row r="54" spans="1:701" x14ac:dyDescent="0.35">
      <c r="G54" s="38"/>
    </row>
    <row r="55" spans="1:701" x14ac:dyDescent="0.35">
      <c r="G55" s="38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09E61-F03C-41B0-A617-920C2ABC7B88}">
  <sheetPr>
    <pageSetUpPr fitToPage="1"/>
  </sheetPr>
  <dimension ref="A1:ZW2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28" sqref="E28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12.81640625" customWidth="1"/>
    <col min="4" max="4" width="12.7265625" customWidth="1"/>
    <col min="5" max="5" width="10.7265625" customWidth="1"/>
    <col min="698" max="700" width="10.7265625" customWidth="1"/>
  </cols>
  <sheetData>
    <row r="1" spans="1:699" ht="86.5" customHeight="1" x14ac:dyDescent="0.35">
      <c r="A1" s="40"/>
      <c r="B1" s="41"/>
      <c r="C1" s="41"/>
      <c r="D1" s="42"/>
    </row>
    <row r="2" spans="1:699" x14ac:dyDescent="0.35">
      <c r="A2" s="1"/>
      <c r="B2" s="2"/>
      <c r="C2" s="4" t="s">
        <v>1197</v>
      </c>
      <c r="D2" s="4" t="s">
        <v>1198</v>
      </c>
    </row>
    <row r="3" spans="1:699" x14ac:dyDescent="0.35">
      <c r="A3" s="6"/>
      <c r="B3" s="7"/>
      <c r="C3" s="8"/>
      <c r="D3" s="9"/>
    </row>
    <row r="4" spans="1:699" ht="15.5" x14ac:dyDescent="0.35">
      <c r="A4" s="10"/>
      <c r="B4" s="11" t="s">
        <v>1195</v>
      </c>
      <c r="C4" s="12"/>
      <c r="D4" s="13"/>
      <c r="ZV4" t="s">
        <v>7</v>
      </c>
      <c r="ZW4" s="14"/>
    </row>
    <row r="5" spans="1:699" x14ac:dyDescent="0.35">
      <c r="A5" s="15"/>
      <c r="B5" s="16"/>
      <c r="C5" s="12"/>
      <c r="D5" s="13"/>
      <c r="ZV5" t="s">
        <v>11</v>
      </c>
      <c r="ZW5" s="14" t="s">
        <v>8</v>
      </c>
    </row>
    <row r="6" spans="1:699" x14ac:dyDescent="0.35">
      <c r="A6" s="19"/>
      <c r="B6" s="20" t="s">
        <v>1196</v>
      </c>
      <c r="C6" s="23">
        <f>'Lot N°01A TERRASSEMENT VRD'!G202</f>
        <v>0</v>
      </c>
      <c r="D6" s="24">
        <f>'Lot N°01A TERRASSEMENT VRD'!G204</f>
        <v>0</v>
      </c>
      <c r="ZV6" t="s">
        <v>20</v>
      </c>
      <c r="ZW6" s="14" t="s">
        <v>1130</v>
      </c>
    </row>
    <row r="7" spans="1:699" x14ac:dyDescent="0.35">
      <c r="A7" s="25"/>
      <c r="B7" s="26"/>
      <c r="C7" s="12"/>
      <c r="D7" s="13"/>
    </row>
    <row r="8" spans="1:699" x14ac:dyDescent="0.35">
      <c r="A8" s="25"/>
      <c r="B8" s="27"/>
      <c r="C8" s="12"/>
      <c r="D8" s="13"/>
    </row>
    <row r="9" spans="1:699" x14ac:dyDescent="0.35">
      <c r="A9" s="19"/>
      <c r="B9" s="20" t="s">
        <v>1199</v>
      </c>
      <c r="C9" s="23">
        <f>'Lot N°01B GROS OEUVRE'!G369</f>
        <v>0</v>
      </c>
      <c r="D9" s="24">
        <f>'Lot N°01B GROS OEUVRE'!G371</f>
        <v>0</v>
      </c>
      <c r="ZV9" t="s">
        <v>20</v>
      </c>
      <c r="ZW9" s="14" t="s">
        <v>1134</v>
      </c>
    </row>
    <row r="10" spans="1:699" x14ac:dyDescent="0.35">
      <c r="A10" s="25"/>
      <c r="B10" s="26"/>
      <c r="C10" s="12"/>
      <c r="D10" s="13"/>
    </row>
    <row r="11" spans="1:699" x14ac:dyDescent="0.35">
      <c r="A11" s="25"/>
      <c r="B11" s="27"/>
      <c r="C11" s="12"/>
      <c r="D11" s="13"/>
    </row>
    <row r="12" spans="1:699" x14ac:dyDescent="0.35">
      <c r="A12" s="19"/>
      <c r="B12" s="20" t="s">
        <v>1200</v>
      </c>
      <c r="C12" s="23">
        <f>'Lot N°01C ETANCHEITE'!G112</f>
        <v>0</v>
      </c>
      <c r="D12" s="24">
        <f>'Lot N°01C ETANCHEITE'!G114</f>
        <v>0</v>
      </c>
      <c r="ZV12" t="s">
        <v>20</v>
      </c>
      <c r="ZW12" s="14" t="s">
        <v>1137</v>
      </c>
    </row>
    <row r="13" spans="1:699" x14ac:dyDescent="0.35">
      <c r="A13" s="25"/>
      <c r="B13" s="26"/>
      <c r="C13" s="12"/>
      <c r="D13" s="13"/>
    </row>
    <row r="14" spans="1:699" x14ac:dyDescent="0.35">
      <c r="A14" s="25"/>
      <c r="B14" s="27"/>
      <c r="C14" s="12"/>
      <c r="D14" s="13"/>
    </row>
    <row r="15" spans="1:699" x14ac:dyDescent="0.35">
      <c r="A15" s="19"/>
      <c r="B15" s="20" t="s">
        <v>1201</v>
      </c>
      <c r="C15" s="23">
        <f>'Lot N°01D MEN EXT'!G52</f>
        <v>0</v>
      </c>
      <c r="D15" s="24">
        <f>'Lot N°01D MEN EXT'!G54</f>
        <v>0</v>
      </c>
      <c r="ZV15" t="s">
        <v>20</v>
      </c>
      <c r="ZW15" s="14" t="s">
        <v>1141</v>
      </c>
    </row>
    <row r="16" spans="1:699" x14ac:dyDescent="0.35">
      <c r="A16" s="25"/>
      <c r="B16" s="26"/>
      <c r="C16" s="12"/>
      <c r="D16" s="13"/>
    </row>
    <row r="17" spans="1:699" x14ac:dyDescent="0.35">
      <c r="A17" s="25"/>
      <c r="B17" s="27"/>
      <c r="C17" s="12"/>
      <c r="D17" s="13"/>
    </row>
    <row r="18" spans="1:699" x14ac:dyDescent="0.35">
      <c r="A18" s="17"/>
      <c r="B18" s="32" t="s">
        <v>1202</v>
      </c>
      <c r="C18" s="23">
        <f>'Lot N°01E BARDAGE'!G48</f>
        <v>0</v>
      </c>
      <c r="D18" s="24">
        <f>'Lot N°01E BARDAGE'!G50</f>
        <v>0</v>
      </c>
      <c r="ZV18" t="s">
        <v>11</v>
      </c>
      <c r="ZW18" s="14" t="s">
        <v>8</v>
      </c>
    </row>
    <row r="19" spans="1:699" x14ac:dyDescent="0.35">
      <c r="A19" s="25"/>
      <c r="B19" s="26"/>
      <c r="C19" s="12"/>
      <c r="D19" s="13"/>
    </row>
    <row r="20" spans="1:699" x14ac:dyDescent="0.35">
      <c r="A20" s="25"/>
      <c r="B20" s="27"/>
      <c r="C20" s="12"/>
      <c r="D20" s="13"/>
    </row>
    <row r="21" spans="1:699" x14ac:dyDescent="0.35">
      <c r="A21" s="19"/>
      <c r="B21" s="20" t="s">
        <v>1203</v>
      </c>
      <c r="C21" s="23">
        <f>'Lot N°01F SERRURERIE'!G51</f>
        <v>0</v>
      </c>
      <c r="D21" s="24">
        <f>'Lot N°01F SERRURERIE'!G53</f>
        <v>0</v>
      </c>
      <c r="ZV21" t="s">
        <v>20</v>
      </c>
      <c r="ZW21" s="14" t="s">
        <v>1151</v>
      </c>
    </row>
    <row r="22" spans="1:699" x14ac:dyDescent="0.35">
      <c r="A22" s="25"/>
      <c r="B22" s="27"/>
      <c r="C22" s="12"/>
      <c r="D22" s="13"/>
    </row>
    <row r="23" spans="1:699" x14ac:dyDescent="0.35">
      <c r="A23" s="30"/>
      <c r="B23" s="33"/>
      <c r="C23" s="34"/>
      <c r="D23" s="35"/>
    </row>
    <row r="24" spans="1:699" x14ac:dyDescent="0.35">
      <c r="A24" s="36"/>
      <c r="B24" s="36"/>
      <c r="C24" s="36"/>
      <c r="D24" s="36"/>
    </row>
    <row r="25" spans="1:699" x14ac:dyDescent="0.35">
      <c r="B25" s="37" t="s">
        <v>1187</v>
      </c>
      <c r="C25" s="38">
        <f>SUBTOTAL(109,C4:C23)</f>
        <v>0</v>
      </c>
      <c r="ZV25" t="s">
        <v>1188</v>
      </c>
    </row>
    <row r="26" spans="1:699" x14ac:dyDescent="0.35">
      <c r="A26" s="39">
        <v>20</v>
      </c>
      <c r="B26" s="37" t="str">
        <f>CONCATENATE("Montant TVA (",A26,"%)")</f>
        <v>Montant TVA (20%)</v>
      </c>
      <c r="C26" s="38">
        <f>(C25*A26)/100</f>
        <v>0</v>
      </c>
      <c r="ZV26" t="s">
        <v>1189</v>
      </c>
    </row>
    <row r="27" spans="1:699" x14ac:dyDescent="0.35">
      <c r="B27" s="37" t="s">
        <v>1190</v>
      </c>
      <c r="C27" s="38">
        <f>C25+C26</f>
        <v>0</v>
      </c>
      <c r="D27" s="38">
        <f>SUBTOTAL(109,D4:D23)</f>
        <v>0</v>
      </c>
      <c r="E27" t="str">
        <f>IF(C27=D27,"","ECART DE CENTIMES A CORRIGER")</f>
        <v/>
      </c>
      <c r="ZV27" t="s">
        <v>1191</v>
      </c>
    </row>
    <row r="28" spans="1:699" x14ac:dyDescent="0.35">
      <c r="D28" s="38"/>
    </row>
    <row r="29" spans="1:699" x14ac:dyDescent="0.35">
      <c r="D29" s="38"/>
    </row>
  </sheetData>
  <mergeCells count="1">
    <mergeCell ref="A1:D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20" ma:contentTypeDescription="Crée un document." ma:contentTypeScope="" ma:versionID="5dd0de312f32cb707a02673de7171b12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50c64fd84e4180f217f14bb266c303cb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Props1.xml><?xml version="1.0" encoding="utf-8"?>
<ds:datastoreItem xmlns:ds="http://schemas.openxmlformats.org/officeDocument/2006/customXml" ds:itemID="{456B1AFB-2165-4ADF-B62E-30092249E457}"/>
</file>

<file path=customXml/itemProps2.xml><?xml version="1.0" encoding="utf-8"?>
<ds:datastoreItem xmlns:ds="http://schemas.openxmlformats.org/officeDocument/2006/customXml" ds:itemID="{7DADF84F-8C38-4C5C-9D73-72B110E7D77B}"/>
</file>

<file path=customXml/itemProps3.xml><?xml version="1.0" encoding="utf-8"?>
<ds:datastoreItem xmlns:ds="http://schemas.openxmlformats.org/officeDocument/2006/customXml" ds:itemID="{07453F3C-9112-4576-AAA8-0ADB60F2CD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14</vt:i4>
      </vt:variant>
    </vt:vector>
  </HeadingPairs>
  <TitlesOfParts>
    <vt:vector size="22" baseType="lpstr">
      <vt:lpstr>Lot N°01 Page de garde</vt:lpstr>
      <vt:lpstr>Lot N°01A TERRASSEMENT VRD</vt:lpstr>
      <vt:lpstr>Lot N°01B GROS OEUVRE</vt:lpstr>
      <vt:lpstr>Lot N°01C ETANCHEITE</vt:lpstr>
      <vt:lpstr>Lot N°01D MEN EXT</vt:lpstr>
      <vt:lpstr>Lot N°01E BARDAGE</vt:lpstr>
      <vt:lpstr>Lot N°01F SERRURERIE</vt:lpstr>
      <vt:lpstr>TOTAL LOT 1</vt:lpstr>
      <vt:lpstr>'Lot N°01A TERRASSEMENT VRD'!Impression_des_titres</vt:lpstr>
      <vt:lpstr>'Lot N°01B GROS OEUVRE'!Impression_des_titres</vt:lpstr>
      <vt:lpstr>'Lot N°01C ETANCHEITE'!Impression_des_titres</vt:lpstr>
      <vt:lpstr>'Lot N°01D MEN EXT'!Impression_des_titres</vt:lpstr>
      <vt:lpstr>'Lot N°01E BARDAGE'!Impression_des_titres</vt:lpstr>
      <vt:lpstr>'Lot N°01F SERRURERIE'!Impression_des_titres</vt:lpstr>
      <vt:lpstr>'TOTAL LOT 1'!Impression_des_titres</vt:lpstr>
      <vt:lpstr>'Lot N°01A TERRASSEMENT VRD'!Zone_d_impression</vt:lpstr>
      <vt:lpstr>'Lot N°01B GROS OEUVRE'!Zone_d_impression</vt:lpstr>
      <vt:lpstr>'Lot N°01C ETANCHEITE'!Zone_d_impression</vt:lpstr>
      <vt:lpstr>'Lot N°01D MEN EXT'!Zone_d_impression</vt:lpstr>
      <vt:lpstr>'Lot N°01E BARDAGE'!Zone_d_impression</vt:lpstr>
      <vt:lpstr>'Lot N°01F SERRURERIE'!Zone_d_impression</vt:lpstr>
      <vt:lpstr>'TOTAL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</dc:creator>
  <cp:lastModifiedBy>Alexandra LOUIS (MUPY CONSEIL)</cp:lastModifiedBy>
  <dcterms:created xsi:type="dcterms:W3CDTF">2025-09-05T11:18:35Z</dcterms:created>
  <dcterms:modified xsi:type="dcterms:W3CDTF">2025-09-07T20:10:34Z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0x01010029C2825C4263F146B3F58B103DDEAFE2</vt:lpwstr>
  </property>
</Properties>
</file>